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7\07_2024_Прил. к Выписке\"/>
    </mc:Choice>
  </mc:AlternateContent>
  <xr:revisionPtr revIDLastSave="0" documentId="13_ncr:1_{4AD72ABA-6ABC-489F-A67A-EC1388B3DD75}" xr6:coauthVersionLast="47" xr6:coauthVersionMax="47" xr10:uidLastSave="{00000000-0000-0000-0000-000000000000}"/>
  <bookViews>
    <workbookView xWindow="-120" yWindow="-120" windowWidth="29040" windowHeight="15840" tabRatio="610" firstSheet="1" activeTab="1" xr2:uid="{C06AF028-2011-40DE-BA7E-BC8F08485124}"/>
  </bookViews>
  <sheets>
    <sheet name="ФАПы 2024" sheetId="18" state="hidden" r:id="rId1"/>
    <sheet name="ФАПы с 01.08.24 (7)" sheetId="21" r:id="rId2"/>
    <sheet name="ФАПы с 01.06.24 (5) " sheetId="20" state="hidden" r:id="rId3"/>
    <sheet name="ФАПы с 01.04.24 (3)" sheetId="19" state="hidden" r:id="rId4"/>
  </sheets>
  <definedNames>
    <definedName name="_xlnm._FilterDatabase" localSheetId="0" hidden="1">'ФАПы 2024'!$A$8:$V$294</definedName>
    <definedName name="_xlnm._FilterDatabase" localSheetId="3" hidden="1">'ФАПы с 01.04.24 (3)'!$A$8:$AC$291</definedName>
    <definedName name="_xlnm._FilterDatabase" localSheetId="2" hidden="1">'ФАПы с 01.06.24 (5) '!$A$8:$AG$292</definedName>
    <definedName name="_xlnm._FilterDatabase" localSheetId="1" hidden="1">'ФАПы с 01.08.24 (7)'!$A$12:$AK$295</definedName>
    <definedName name="SHARED_FORMULA_3_132_3_132_1">NA()</definedName>
    <definedName name="SHARED_FORMULA_3_132_3_132_10">NA()</definedName>
    <definedName name="SHARED_FORMULA_3_132_3_132_13">NA()</definedName>
    <definedName name="SHARED_FORMULA_3_132_3_132_16">NA()</definedName>
    <definedName name="SHARED_FORMULA_3_132_3_132_19">NA()</definedName>
    <definedName name="SHARED_FORMULA_3_132_3_132_22">NA()</definedName>
    <definedName name="SHARED_FORMULA_3_132_3_132_25">NA()</definedName>
    <definedName name="SHARED_FORMULA_3_132_3_132_28">NA()</definedName>
    <definedName name="SHARED_FORMULA_3_132_3_132_31">NA()</definedName>
    <definedName name="SHARED_FORMULA_3_132_3_132_34">NA()</definedName>
    <definedName name="SHARED_FORMULA_3_132_3_132_37">NA()</definedName>
    <definedName name="SHARED_FORMULA_3_132_3_132_4">NA()</definedName>
    <definedName name="SHARED_FORMULA_3_132_3_132_40">NA()</definedName>
    <definedName name="SHARED_FORMULA_3_132_3_132_7">NA()</definedName>
    <definedName name="SHARED_FORMULA_3_136_3_136_11">NA()</definedName>
    <definedName name="SHARED_FORMULA_3_136_3_136_14">NA()</definedName>
    <definedName name="SHARED_FORMULA_3_136_3_136_17">NA()</definedName>
    <definedName name="SHARED_FORMULA_3_136_3_136_2">NA()</definedName>
    <definedName name="SHARED_FORMULA_3_136_3_136_20">NA()</definedName>
    <definedName name="SHARED_FORMULA_3_136_3_136_23">NA()</definedName>
    <definedName name="SHARED_FORMULA_3_136_3_136_26">NA()</definedName>
    <definedName name="SHARED_FORMULA_3_136_3_136_29">NA()</definedName>
    <definedName name="SHARED_FORMULA_3_136_3_136_32">NA()</definedName>
    <definedName name="SHARED_FORMULA_3_136_3_136_35">NA()</definedName>
    <definedName name="SHARED_FORMULA_3_136_3_136_38">NA()</definedName>
    <definedName name="SHARED_FORMULA_3_136_3_136_41">NA()</definedName>
    <definedName name="SHARED_FORMULA_3_136_3_136_5">NA()</definedName>
    <definedName name="SHARED_FORMULA_3_136_3_136_8">NA()</definedName>
    <definedName name="SHARED_FORMULA_3_139_3_139_11">NA()</definedName>
    <definedName name="SHARED_FORMULA_3_139_3_139_14">NA()</definedName>
    <definedName name="SHARED_FORMULA_3_139_3_139_17">NA()</definedName>
    <definedName name="SHARED_FORMULA_3_139_3_139_2">NA()</definedName>
    <definedName name="SHARED_FORMULA_3_139_3_139_20">NA()</definedName>
    <definedName name="SHARED_FORMULA_3_139_3_139_23">NA()</definedName>
    <definedName name="SHARED_FORMULA_3_139_3_139_26">NA()</definedName>
    <definedName name="SHARED_FORMULA_3_139_3_139_29">NA()</definedName>
    <definedName name="SHARED_FORMULA_3_139_3_139_32">NA()</definedName>
    <definedName name="SHARED_FORMULA_3_139_3_139_35">NA()</definedName>
    <definedName name="SHARED_FORMULA_3_139_3_139_38">NA()</definedName>
    <definedName name="SHARED_FORMULA_3_139_3_139_41">NA()</definedName>
    <definedName name="SHARED_FORMULA_3_139_3_139_5">NA()</definedName>
    <definedName name="SHARED_FORMULA_3_139_3_139_8">NA()</definedName>
    <definedName name="SHARED_FORMULA_3_141_3_141_11">NA()</definedName>
    <definedName name="SHARED_FORMULA_3_141_3_141_14">NA()</definedName>
    <definedName name="SHARED_FORMULA_3_141_3_141_17">NA()</definedName>
    <definedName name="SHARED_FORMULA_3_141_3_141_2">NA()</definedName>
    <definedName name="SHARED_FORMULA_3_141_3_141_20">NA()</definedName>
    <definedName name="SHARED_FORMULA_3_141_3_141_23">NA()</definedName>
    <definedName name="SHARED_FORMULA_3_141_3_141_26">NA()</definedName>
    <definedName name="SHARED_FORMULA_3_141_3_141_29">NA()</definedName>
    <definedName name="SHARED_FORMULA_3_141_3_141_32">NA()</definedName>
    <definedName name="SHARED_FORMULA_3_141_3_141_35">NA()</definedName>
    <definedName name="SHARED_FORMULA_3_141_3_141_38">NA()</definedName>
    <definedName name="SHARED_FORMULA_3_141_3_141_41">NA()</definedName>
    <definedName name="SHARED_FORMULA_3_141_3_141_5">NA()</definedName>
    <definedName name="SHARED_FORMULA_3_141_3_141_8">NA()</definedName>
    <definedName name="SHARED_FORMULA_8_132_8_132_3">NA()</definedName>
    <definedName name="_xlnm.Print_Titles" localSheetId="0">'ФАПы 2024'!$8:$8</definedName>
    <definedName name="_xlnm.Print_Titles" localSheetId="3">'ФАПы с 01.04.24 (3)'!$8:$8</definedName>
    <definedName name="_xlnm.Print_Titles" localSheetId="2">'ФАПы с 01.06.24 (5) '!$8:$8</definedName>
    <definedName name="_xlnm.Print_Titles" localSheetId="1">'ФАПы с 01.08.24 (7)'!$12:$12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7" i="21" l="1"/>
  <c r="AG37" i="21" s="1"/>
  <c r="AH37" i="21" s="1"/>
  <c r="AI37" i="21" s="1"/>
  <c r="AJ37" i="21" s="1"/>
  <c r="Z294" i="21"/>
  <c r="AA294" i="21" s="1"/>
  <c r="AF294" i="21" s="1"/>
  <c r="AG294" i="21" s="1"/>
  <c r="AH294" i="21" s="1"/>
  <c r="AI294" i="21" s="1"/>
  <c r="AJ294" i="21" s="1"/>
  <c r="T294" i="21"/>
  <c r="U294" i="21" s="1"/>
  <c r="M294" i="21"/>
  <c r="O294" i="21" s="1"/>
  <c r="E293" i="21"/>
  <c r="E276" i="21" s="1"/>
  <c r="E275" i="21" s="1"/>
  <c r="D293" i="21"/>
  <c r="T292" i="21"/>
  <c r="U292" i="21" s="1"/>
  <c r="Z292" i="21" s="1"/>
  <c r="AA292" i="21" s="1"/>
  <c r="AF292" i="21" s="1"/>
  <c r="AG292" i="21" s="1"/>
  <c r="AH292" i="21" s="1"/>
  <c r="AI292" i="21" s="1"/>
  <c r="AJ292" i="21" s="1"/>
  <c r="M292" i="21"/>
  <c r="O292" i="21" s="1"/>
  <c r="T291" i="21"/>
  <c r="U291" i="21" s="1"/>
  <c r="M291" i="21"/>
  <c r="O291" i="21" s="1"/>
  <c r="T290" i="21"/>
  <c r="U290" i="21" s="1"/>
  <c r="Z290" i="21" s="1"/>
  <c r="AA290" i="21" s="1"/>
  <c r="AF290" i="21" s="1"/>
  <c r="AG290" i="21" s="1"/>
  <c r="AH290" i="21" s="1"/>
  <c r="AI290" i="21" s="1"/>
  <c r="AJ290" i="21" s="1"/>
  <c r="M290" i="21"/>
  <c r="T289" i="21"/>
  <c r="U289" i="21" s="1"/>
  <c r="Z289" i="21" s="1"/>
  <c r="AA289" i="21" s="1"/>
  <c r="AF289" i="21" s="1"/>
  <c r="AG289" i="21" s="1"/>
  <c r="AH289" i="21" s="1"/>
  <c r="AI289" i="21" s="1"/>
  <c r="AJ289" i="21" s="1"/>
  <c r="M289" i="21"/>
  <c r="O289" i="21" s="1"/>
  <c r="T288" i="21"/>
  <c r="U288" i="21" s="1"/>
  <c r="Z288" i="21" s="1"/>
  <c r="AA288" i="21" s="1"/>
  <c r="AF288" i="21" s="1"/>
  <c r="AG288" i="21" s="1"/>
  <c r="AH288" i="21" s="1"/>
  <c r="AI288" i="21" s="1"/>
  <c r="AJ288" i="21" s="1"/>
  <c r="M288" i="21"/>
  <c r="O288" i="21" s="1"/>
  <c r="T287" i="21"/>
  <c r="U287" i="21" s="1"/>
  <c r="Z287" i="21" s="1"/>
  <c r="AA287" i="21" s="1"/>
  <c r="AF287" i="21" s="1"/>
  <c r="AG287" i="21" s="1"/>
  <c r="AH287" i="21" s="1"/>
  <c r="AI287" i="21" s="1"/>
  <c r="AJ287" i="21" s="1"/>
  <c r="M287" i="21"/>
  <c r="T286" i="21"/>
  <c r="U286" i="21" s="1"/>
  <c r="Z286" i="21" s="1"/>
  <c r="AA286" i="21" s="1"/>
  <c r="AF286" i="21" s="1"/>
  <c r="AG286" i="21" s="1"/>
  <c r="AH286" i="21" s="1"/>
  <c r="AI286" i="21" s="1"/>
  <c r="AJ286" i="21" s="1"/>
  <c r="M286" i="21"/>
  <c r="N286" i="21" s="1"/>
  <c r="T285" i="21"/>
  <c r="U285" i="21" s="1"/>
  <c r="Z285" i="21" s="1"/>
  <c r="AA285" i="21" s="1"/>
  <c r="AF285" i="21" s="1"/>
  <c r="AG285" i="21" s="1"/>
  <c r="AH285" i="21" s="1"/>
  <c r="AI285" i="21" s="1"/>
  <c r="AJ285" i="21" s="1"/>
  <c r="M285" i="21"/>
  <c r="T284" i="21"/>
  <c r="U284" i="21" s="1"/>
  <c r="M284" i="21"/>
  <c r="AI284" i="21" s="1"/>
  <c r="T283" i="21"/>
  <c r="U283" i="21" s="1"/>
  <c r="Z283" i="21" s="1"/>
  <c r="AA283" i="21" s="1"/>
  <c r="AF283" i="21" s="1"/>
  <c r="AG283" i="21" s="1"/>
  <c r="AH283" i="21" s="1"/>
  <c r="AI283" i="21" s="1"/>
  <c r="AJ283" i="21" s="1"/>
  <c r="M283" i="21"/>
  <c r="O283" i="21" s="1"/>
  <c r="T282" i="21"/>
  <c r="U282" i="21" s="1"/>
  <c r="M282" i="21"/>
  <c r="AI282" i="21" s="1"/>
  <c r="T281" i="21"/>
  <c r="U281" i="21" s="1"/>
  <c r="Z281" i="21" s="1"/>
  <c r="AA281" i="21" s="1"/>
  <c r="AF281" i="21" s="1"/>
  <c r="AG281" i="21" s="1"/>
  <c r="AH281" i="21" s="1"/>
  <c r="AI281" i="21" s="1"/>
  <c r="AJ281" i="21" s="1"/>
  <c r="M281" i="21"/>
  <c r="O281" i="21" s="1"/>
  <c r="T280" i="21"/>
  <c r="U280" i="21" s="1"/>
  <c r="Z280" i="21" s="1"/>
  <c r="AA280" i="21" s="1"/>
  <c r="AF280" i="21" s="1"/>
  <c r="AG280" i="21" s="1"/>
  <c r="AH280" i="21" s="1"/>
  <c r="AI280" i="21" s="1"/>
  <c r="AJ280" i="21" s="1"/>
  <c r="M280" i="21"/>
  <c r="O280" i="21" s="1"/>
  <c r="T279" i="21"/>
  <c r="U279" i="21" s="1"/>
  <c r="Z279" i="21" s="1"/>
  <c r="AA279" i="21" s="1"/>
  <c r="AF279" i="21" s="1"/>
  <c r="AG279" i="21" s="1"/>
  <c r="AH279" i="21" s="1"/>
  <c r="AI279" i="21" s="1"/>
  <c r="AJ279" i="21" s="1"/>
  <c r="M279" i="21"/>
  <c r="O279" i="21" s="1"/>
  <c r="T278" i="21"/>
  <c r="U278" i="21" s="1"/>
  <c r="Z278" i="21" s="1"/>
  <c r="AA278" i="21" s="1"/>
  <c r="AF278" i="21" s="1"/>
  <c r="AG278" i="21" s="1"/>
  <c r="AH278" i="21" s="1"/>
  <c r="AI278" i="21" s="1"/>
  <c r="AJ278" i="21" s="1"/>
  <c r="M278" i="21"/>
  <c r="T277" i="21"/>
  <c r="U277" i="21" s="1"/>
  <c r="M277" i="21"/>
  <c r="O277" i="21" s="1"/>
  <c r="D276" i="21"/>
  <c r="D275" i="21" s="1"/>
  <c r="C275" i="21"/>
  <c r="T274" i="21"/>
  <c r="U274" i="21" s="1"/>
  <c r="M274" i="21"/>
  <c r="N274" i="21" s="1"/>
  <c r="F273" i="21"/>
  <c r="E273" i="21"/>
  <c r="D273" i="21"/>
  <c r="T272" i="21"/>
  <c r="U272" i="21" s="1"/>
  <c r="Z272" i="21" s="1"/>
  <c r="AA272" i="21" s="1"/>
  <c r="AF272" i="21" s="1"/>
  <c r="AG272" i="21" s="1"/>
  <c r="AH272" i="21" s="1"/>
  <c r="AI272" i="21" s="1"/>
  <c r="AJ272" i="21" s="1"/>
  <c r="M272" i="21"/>
  <c r="O272" i="21" s="1"/>
  <c r="T271" i="21"/>
  <c r="U271" i="21" s="1"/>
  <c r="M271" i="21"/>
  <c r="AF271" i="21" s="1"/>
  <c r="T270" i="21"/>
  <c r="U270" i="21" s="1"/>
  <c r="M270" i="21"/>
  <c r="AG270" i="21" s="1"/>
  <c r="T269" i="21"/>
  <c r="U269" i="21" s="1"/>
  <c r="Z269" i="21" s="1"/>
  <c r="AA269" i="21" s="1"/>
  <c r="AF269" i="21" s="1"/>
  <c r="AG269" i="21" s="1"/>
  <c r="AH269" i="21" s="1"/>
  <c r="AI269" i="21" s="1"/>
  <c r="AJ269" i="21" s="1"/>
  <c r="M269" i="21"/>
  <c r="T268" i="21"/>
  <c r="U268" i="21" s="1"/>
  <c r="M268" i="21"/>
  <c r="AI268" i="21" s="1"/>
  <c r="T267" i="21"/>
  <c r="U267" i="21" s="1"/>
  <c r="Z267" i="21" s="1"/>
  <c r="AA267" i="21" s="1"/>
  <c r="AF267" i="21" s="1"/>
  <c r="AG267" i="21" s="1"/>
  <c r="AH267" i="21" s="1"/>
  <c r="AI267" i="21" s="1"/>
  <c r="AJ267" i="21" s="1"/>
  <c r="M267" i="21"/>
  <c r="N267" i="21" s="1"/>
  <c r="T266" i="21"/>
  <c r="U266" i="21" s="1"/>
  <c r="M266" i="21"/>
  <c r="T265" i="21"/>
  <c r="U265" i="21" s="1"/>
  <c r="M265" i="21"/>
  <c r="N265" i="21" s="1"/>
  <c r="T264" i="21"/>
  <c r="U264" i="21" s="1"/>
  <c r="Z264" i="21" s="1"/>
  <c r="AA264" i="21" s="1"/>
  <c r="AF264" i="21" s="1"/>
  <c r="AG264" i="21" s="1"/>
  <c r="AH264" i="21" s="1"/>
  <c r="AI264" i="21" s="1"/>
  <c r="AJ264" i="21" s="1"/>
  <c r="M264" i="21"/>
  <c r="O264" i="21" s="1"/>
  <c r="T263" i="21"/>
  <c r="U263" i="21" s="1"/>
  <c r="Z263" i="21" s="1"/>
  <c r="AA263" i="21" s="1"/>
  <c r="AF263" i="21" s="1"/>
  <c r="AG263" i="21" s="1"/>
  <c r="AH263" i="21" s="1"/>
  <c r="AI263" i="21" s="1"/>
  <c r="AJ263" i="21" s="1"/>
  <c r="M263" i="21"/>
  <c r="O263" i="21" s="1"/>
  <c r="T262" i="21"/>
  <c r="U262" i="21" s="1"/>
  <c r="Z262" i="21" s="1"/>
  <c r="AA262" i="21" s="1"/>
  <c r="AF262" i="21" s="1"/>
  <c r="AG262" i="21" s="1"/>
  <c r="AH262" i="21" s="1"/>
  <c r="AI262" i="21" s="1"/>
  <c r="AJ262" i="21" s="1"/>
  <c r="M262" i="21"/>
  <c r="O262" i="21" s="1"/>
  <c r="T261" i="21"/>
  <c r="U261" i="21" s="1"/>
  <c r="Z261" i="21" s="1"/>
  <c r="AA261" i="21" s="1"/>
  <c r="AF261" i="21" s="1"/>
  <c r="AG261" i="21" s="1"/>
  <c r="AH261" i="21" s="1"/>
  <c r="AI261" i="21" s="1"/>
  <c r="AJ261" i="21" s="1"/>
  <c r="M261" i="21"/>
  <c r="O261" i="21" s="1"/>
  <c r="T260" i="21"/>
  <c r="U260" i="21" s="1"/>
  <c r="Z260" i="21" s="1"/>
  <c r="AA260" i="21" s="1"/>
  <c r="AF260" i="21" s="1"/>
  <c r="AG260" i="21" s="1"/>
  <c r="AH260" i="21" s="1"/>
  <c r="AI260" i="21" s="1"/>
  <c r="AJ260" i="21" s="1"/>
  <c r="M260" i="21"/>
  <c r="O260" i="21" s="1"/>
  <c r="T259" i="21"/>
  <c r="U259" i="21" s="1"/>
  <c r="Z259" i="21" s="1"/>
  <c r="AA259" i="21" s="1"/>
  <c r="AF259" i="21" s="1"/>
  <c r="AG259" i="21" s="1"/>
  <c r="AH259" i="21" s="1"/>
  <c r="AI259" i="21" s="1"/>
  <c r="AJ259" i="21" s="1"/>
  <c r="M259" i="21"/>
  <c r="O259" i="21" s="1"/>
  <c r="T258" i="21"/>
  <c r="U258" i="21" s="1"/>
  <c r="Z258" i="21" s="1"/>
  <c r="AA258" i="21" s="1"/>
  <c r="AF258" i="21" s="1"/>
  <c r="AG258" i="21" s="1"/>
  <c r="AH258" i="21" s="1"/>
  <c r="AI258" i="21" s="1"/>
  <c r="AJ258" i="21" s="1"/>
  <c r="M258" i="21"/>
  <c r="O258" i="21" s="1"/>
  <c r="T257" i="21"/>
  <c r="U257" i="21" s="1"/>
  <c r="M257" i="21"/>
  <c r="T256" i="21"/>
  <c r="U256" i="21" s="1"/>
  <c r="M256" i="21"/>
  <c r="AI256" i="21" s="1"/>
  <c r="T255" i="21"/>
  <c r="U255" i="21" s="1"/>
  <c r="Z255" i="21" s="1"/>
  <c r="AA255" i="21" s="1"/>
  <c r="AF255" i="21" s="1"/>
  <c r="AG255" i="21" s="1"/>
  <c r="AH255" i="21" s="1"/>
  <c r="AI255" i="21" s="1"/>
  <c r="AJ255" i="21" s="1"/>
  <c r="M255" i="21"/>
  <c r="N255" i="21" s="1"/>
  <c r="F254" i="21"/>
  <c r="E254" i="21"/>
  <c r="D254" i="21"/>
  <c r="T253" i="21"/>
  <c r="U253" i="21" s="1"/>
  <c r="Z253" i="21" s="1"/>
  <c r="AA253" i="21" s="1"/>
  <c r="AF253" i="21" s="1"/>
  <c r="AG253" i="21" s="1"/>
  <c r="AH253" i="21" s="1"/>
  <c r="AI253" i="21" s="1"/>
  <c r="AJ253" i="21" s="1"/>
  <c r="M253" i="21"/>
  <c r="O253" i="21" s="1"/>
  <c r="T252" i="21"/>
  <c r="U252" i="21" s="1"/>
  <c r="Z252" i="21" s="1"/>
  <c r="AA252" i="21" s="1"/>
  <c r="AF252" i="21" s="1"/>
  <c r="AG252" i="21" s="1"/>
  <c r="AH252" i="21" s="1"/>
  <c r="AI252" i="21" s="1"/>
  <c r="AJ252" i="21" s="1"/>
  <c r="M252" i="21"/>
  <c r="O252" i="21" s="1"/>
  <c r="E251" i="21"/>
  <c r="D251" i="21"/>
  <c r="C250" i="21"/>
  <c r="T249" i="21"/>
  <c r="U249" i="21" s="1"/>
  <c r="Z249" i="21" s="1"/>
  <c r="AA249" i="21" s="1"/>
  <c r="AF249" i="21" s="1"/>
  <c r="AG249" i="21" s="1"/>
  <c r="AH249" i="21" s="1"/>
  <c r="AI249" i="21" s="1"/>
  <c r="AJ249" i="21" s="1"/>
  <c r="M249" i="21"/>
  <c r="O249" i="21" s="1"/>
  <c r="H248" i="21"/>
  <c r="E248" i="21"/>
  <c r="D248" i="21"/>
  <c r="T247" i="21"/>
  <c r="U247" i="21" s="1"/>
  <c r="Z247" i="21" s="1"/>
  <c r="AA247" i="21" s="1"/>
  <c r="AF247" i="21" s="1"/>
  <c r="AG247" i="21" s="1"/>
  <c r="AH247" i="21" s="1"/>
  <c r="AI247" i="21" s="1"/>
  <c r="AJ247" i="21" s="1"/>
  <c r="M247" i="21"/>
  <c r="O247" i="21" s="1"/>
  <c r="H246" i="21"/>
  <c r="E246" i="21"/>
  <c r="D246" i="21"/>
  <c r="C245" i="21"/>
  <c r="T244" i="21"/>
  <c r="U244" i="21" s="1"/>
  <c r="Z244" i="21" s="1"/>
  <c r="AA244" i="21" s="1"/>
  <c r="AF244" i="21" s="1"/>
  <c r="AG244" i="21" s="1"/>
  <c r="AH244" i="21" s="1"/>
  <c r="AI244" i="21" s="1"/>
  <c r="AJ244" i="21" s="1"/>
  <c r="M244" i="21"/>
  <c r="O244" i="21" s="1"/>
  <c r="T243" i="21"/>
  <c r="U243" i="21" s="1"/>
  <c r="Z243" i="21" s="1"/>
  <c r="AA243" i="21" s="1"/>
  <c r="AF243" i="21" s="1"/>
  <c r="AG243" i="21" s="1"/>
  <c r="AH243" i="21" s="1"/>
  <c r="AI243" i="21" s="1"/>
  <c r="AJ243" i="21" s="1"/>
  <c r="M243" i="21"/>
  <c r="O243" i="21" s="1"/>
  <c r="T242" i="21"/>
  <c r="U242" i="21" s="1"/>
  <c r="Z242" i="21" s="1"/>
  <c r="AA242" i="21" s="1"/>
  <c r="AF242" i="21" s="1"/>
  <c r="AG242" i="21" s="1"/>
  <c r="AH242" i="21" s="1"/>
  <c r="AI242" i="21" s="1"/>
  <c r="AJ242" i="21" s="1"/>
  <c r="M242" i="21"/>
  <c r="N242" i="21" s="1"/>
  <c r="T241" i="21"/>
  <c r="U241" i="21" s="1"/>
  <c r="Z241" i="21" s="1"/>
  <c r="AA241" i="21" s="1"/>
  <c r="AF241" i="21" s="1"/>
  <c r="AG241" i="21" s="1"/>
  <c r="AH241" i="21" s="1"/>
  <c r="AI241" i="21" s="1"/>
  <c r="AJ241" i="21" s="1"/>
  <c r="M241" i="21"/>
  <c r="O241" i="21" s="1"/>
  <c r="T240" i="21"/>
  <c r="U240" i="21" s="1"/>
  <c r="Z240" i="21" s="1"/>
  <c r="AA240" i="21" s="1"/>
  <c r="AF240" i="21" s="1"/>
  <c r="AG240" i="21" s="1"/>
  <c r="AH240" i="21" s="1"/>
  <c r="AI240" i="21" s="1"/>
  <c r="AJ240" i="21" s="1"/>
  <c r="M240" i="21"/>
  <c r="O240" i="21" s="1"/>
  <c r="T239" i="21"/>
  <c r="U239" i="21" s="1"/>
  <c r="Z239" i="21" s="1"/>
  <c r="AA239" i="21" s="1"/>
  <c r="AF239" i="21" s="1"/>
  <c r="AG239" i="21" s="1"/>
  <c r="AH239" i="21" s="1"/>
  <c r="AI239" i="21" s="1"/>
  <c r="AJ239" i="21" s="1"/>
  <c r="M239" i="21"/>
  <c r="T238" i="21"/>
  <c r="U238" i="21" s="1"/>
  <c r="Z238" i="21" s="1"/>
  <c r="AA238" i="21" s="1"/>
  <c r="AF238" i="21" s="1"/>
  <c r="AG238" i="21" s="1"/>
  <c r="AH238" i="21" s="1"/>
  <c r="AI238" i="21" s="1"/>
  <c r="AJ238" i="21" s="1"/>
  <c r="M238" i="21"/>
  <c r="O238" i="21" s="1"/>
  <c r="T237" i="21"/>
  <c r="U237" i="21" s="1"/>
  <c r="Z237" i="21" s="1"/>
  <c r="AA237" i="21" s="1"/>
  <c r="AF237" i="21" s="1"/>
  <c r="AG237" i="21" s="1"/>
  <c r="AH237" i="21" s="1"/>
  <c r="AI237" i="21" s="1"/>
  <c r="AJ237" i="21" s="1"/>
  <c r="M237" i="21"/>
  <c r="N237" i="21" s="1"/>
  <c r="T236" i="21"/>
  <c r="U236" i="21" s="1"/>
  <c r="Z236" i="21" s="1"/>
  <c r="AA236" i="21" s="1"/>
  <c r="AF236" i="21" s="1"/>
  <c r="AG236" i="21" s="1"/>
  <c r="AH236" i="21" s="1"/>
  <c r="AI236" i="21" s="1"/>
  <c r="AJ236" i="21" s="1"/>
  <c r="M236" i="21"/>
  <c r="T235" i="21"/>
  <c r="U235" i="21" s="1"/>
  <c r="Z235" i="21" s="1"/>
  <c r="AA235" i="21" s="1"/>
  <c r="AF235" i="21" s="1"/>
  <c r="AG235" i="21" s="1"/>
  <c r="AH235" i="21" s="1"/>
  <c r="AI235" i="21" s="1"/>
  <c r="AJ235" i="21" s="1"/>
  <c r="M235" i="21"/>
  <c r="N235" i="21" s="1"/>
  <c r="T234" i="21"/>
  <c r="U234" i="21" s="1"/>
  <c r="Z234" i="21" s="1"/>
  <c r="AA234" i="21" s="1"/>
  <c r="AF234" i="21" s="1"/>
  <c r="AG234" i="21" s="1"/>
  <c r="AH234" i="21" s="1"/>
  <c r="AI234" i="21" s="1"/>
  <c r="AJ234" i="21" s="1"/>
  <c r="M234" i="21"/>
  <c r="O234" i="21" s="1"/>
  <c r="T233" i="21"/>
  <c r="U233" i="21" s="1"/>
  <c r="Z233" i="21" s="1"/>
  <c r="AA233" i="21" s="1"/>
  <c r="AF233" i="21" s="1"/>
  <c r="AG233" i="21" s="1"/>
  <c r="AH233" i="21" s="1"/>
  <c r="AI233" i="21" s="1"/>
  <c r="AJ233" i="21" s="1"/>
  <c r="M233" i="21"/>
  <c r="O233" i="21" s="1"/>
  <c r="T232" i="21"/>
  <c r="U232" i="21" s="1"/>
  <c r="Z232" i="21" s="1"/>
  <c r="AA232" i="21" s="1"/>
  <c r="AF232" i="21" s="1"/>
  <c r="AG232" i="21" s="1"/>
  <c r="AH232" i="21" s="1"/>
  <c r="AI232" i="21" s="1"/>
  <c r="AJ232" i="21" s="1"/>
  <c r="M232" i="21"/>
  <c r="O232" i="21" s="1"/>
  <c r="T231" i="21"/>
  <c r="U231" i="21" s="1"/>
  <c r="Z231" i="21" s="1"/>
  <c r="AA231" i="21" s="1"/>
  <c r="AF231" i="21" s="1"/>
  <c r="AG231" i="21" s="1"/>
  <c r="AH231" i="21" s="1"/>
  <c r="AI231" i="21" s="1"/>
  <c r="AJ231" i="21" s="1"/>
  <c r="M231" i="21"/>
  <c r="O231" i="21" s="1"/>
  <c r="T230" i="21"/>
  <c r="U230" i="21" s="1"/>
  <c r="Z230" i="21" s="1"/>
  <c r="AA230" i="21" s="1"/>
  <c r="AF230" i="21" s="1"/>
  <c r="AG230" i="21" s="1"/>
  <c r="AH230" i="21" s="1"/>
  <c r="AI230" i="21" s="1"/>
  <c r="AJ230" i="21" s="1"/>
  <c r="M230" i="21"/>
  <c r="N230" i="21" s="1"/>
  <c r="T229" i="21"/>
  <c r="U229" i="21" s="1"/>
  <c r="Z229" i="21" s="1"/>
  <c r="AA229" i="21" s="1"/>
  <c r="AF229" i="21" s="1"/>
  <c r="AG229" i="21" s="1"/>
  <c r="AH229" i="21" s="1"/>
  <c r="AI229" i="21" s="1"/>
  <c r="AJ229" i="21" s="1"/>
  <c r="M229" i="21"/>
  <c r="O229" i="21" s="1"/>
  <c r="T228" i="21"/>
  <c r="U228" i="21" s="1"/>
  <c r="M228" i="21"/>
  <c r="AG228" i="21" s="1"/>
  <c r="T227" i="21"/>
  <c r="U227" i="21" s="1"/>
  <c r="Z227" i="21" s="1"/>
  <c r="AA227" i="21" s="1"/>
  <c r="AF227" i="21" s="1"/>
  <c r="AG227" i="21" s="1"/>
  <c r="AH227" i="21" s="1"/>
  <c r="AI227" i="21" s="1"/>
  <c r="AJ227" i="21" s="1"/>
  <c r="M227" i="21"/>
  <c r="F226" i="21"/>
  <c r="F225" i="21" s="1"/>
  <c r="E226" i="21"/>
  <c r="E225" i="21" s="1"/>
  <c r="D226" i="21"/>
  <c r="D225" i="21" s="1"/>
  <c r="C225" i="21"/>
  <c r="T224" i="21"/>
  <c r="U224" i="21" s="1"/>
  <c r="Z224" i="21" s="1"/>
  <c r="AA224" i="21" s="1"/>
  <c r="AF224" i="21" s="1"/>
  <c r="AG224" i="21" s="1"/>
  <c r="AH224" i="21" s="1"/>
  <c r="AI224" i="21" s="1"/>
  <c r="AJ224" i="21" s="1"/>
  <c r="M224" i="21"/>
  <c r="O224" i="21" s="1"/>
  <c r="H223" i="21"/>
  <c r="E223" i="21"/>
  <c r="D223" i="21"/>
  <c r="T222" i="21"/>
  <c r="U222" i="21" s="1"/>
  <c r="Z222" i="21" s="1"/>
  <c r="AA222" i="21" s="1"/>
  <c r="AF222" i="21" s="1"/>
  <c r="AG222" i="21" s="1"/>
  <c r="AH222" i="21" s="1"/>
  <c r="AI222" i="21" s="1"/>
  <c r="AJ222" i="21" s="1"/>
  <c r="M222" i="21"/>
  <c r="H221" i="21"/>
  <c r="E221" i="21"/>
  <c r="D221" i="21"/>
  <c r="T220" i="21"/>
  <c r="U220" i="21" s="1"/>
  <c r="Z220" i="21" s="1"/>
  <c r="AA220" i="21" s="1"/>
  <c r="AF220" i="21" s="1"/>
  <c r="AG220" i="21" s="1"/>
  <c r="AH220" i="21" s="1"/>
  <c r="AI220" i="21" s="1"/>
  <c r="AJ220" i="21" s="1"/>
  <c r="M220" i="21"/>
  <c r="O220" i="21" s="1"/>
  <c r="T219" i="21"/>
  <c r="U219" i="21" s="1"/>
  <c r="Z219" i="21" s="1"/>
  <c r="AA219" i="21" s="1"/>
  <c r="AF219" i="21" s="1"/>
  <c r="AG219" i="21" s="1"/>
  <c r="AH219" i="21" s="1"/>
  <c r="AI219" i="21" s="1"/>
  <c r="AJ219" i="21" s="1"/>
  <c r="M219" i="21"/>
  <c r="N219" i="21" s="1"/>
  <c r="T218" i="21"/>
  <c r="U218" i="21" s="1"/>
  <c r="Z218" i="21" s="1"/>
  <c r="AA218" i="21" s="1"/>
  <c r="AF218" i="21" s="1"/>
  <c r="AG218" i="21" s="1"/>
  <c r="AH218" i="21" s="1"/>
  <c r="AI218" i="21" s="1"/>
  <c r="AJ218" i="21" s="1"/>
  <c r="M218" i="21"/>
  <c r="O218" i="21" s="1"/>
  <c r="T217" i="21"/>
  <c r="U217" i="21" s="1"/>
  <c r="Z217" i="21" s="1"/>
  <c r="AA217" i="21" s="1"/>
  <c r="AF217" i="21" s="1"/>
  <c r="AG217" i="21" s="1"/>
  <c r="AH217" i="21" s="1"/>
  <c r="AI217" i="21" s="1"/>
  <c r="AJ217" i="21" s="1"/>
  <c r="M217" i="21"/>
  <c r="O217" i="21" s="1"/>
  <c r="T216" i="21"/>
  <c r="U216" i="21" s="1"/>
  <c r="Z216" i="21" s="1"/>
  <c r="AA216" i="21" s="1"/>
  <c r="AF216" i="21" s="1"/>
  <c r="AG216" i="21" s="1"/>
  <c r="AH216" i="21" s="1"/>
  <c r="AI216" i="21" s="1"/>
  <c r="AJ216" i="21" s="1"/>
  <c r="M216" i="21"/>
  <c r="T215" i="21"/>
  <c r="U215" i="21" s="1"/>
  <c r="Z215" i="21" s="1"/>
  <c r="AA215" i="21" s="1"/>
  <c r="AF215" i="21" s="1"/>
  <c r="AG215" i="21" s="1"/>
  <c r="AH215" i="21" s="1"/>
  <c r="AI215" i="21" s="1"/>
  <c r="AJ215" i="21" s="1"/>
  <c r="M215" i="21"/>
  <c r="O215" i="21" s="1"/>
  <c r="T214" i="21"/>
  <c r="U214" i="21" s="1"/>
  <c r="M214" i="21"/>
  <c r="AJ214" i="21" s="1"/>
  <c r="T213" i="21"/>
  <c r="U213" i="21" s="1"/>
  <c r="Z213" i="21" s="1"/>
  <c r="AA213" i="21" s="1"/>
  <c r="AF213" i="21" s="1"/>
  <c r="AG213" i="21" s="1"/>
  <c r="AH213" i="21" s="1"/>
  <c r="AI213" i="21" s="1"/>
  <c r="AJ213" i="21" s="1"/>
  <c r="M213" i="21"/>
  <c r="T212" i="21"/>
  <c r="U212" i="21" s="1"/>
  <c r="Z212" i="21" s="1"/>
  <c r="AA212" i="21" s="1"/>
  <c r="AF212" i="21" s="1"/>
  <c r="AG212" i="21" s="1"/>
  <c r="AH212" i="21" s="1"/>
  <c r="AI212" i="21" s="1"/>
  <c r="AJ212" i="21" s="1"/>
  <c r="M212" i="21"/>
  <c r="N212" i="21" s="1"/>
  <c r="T211" i="21"/>
  <c r="U211" i="21" s="1"/>
  <c r="Z211" i="21" s="1"/>
  <c r="AA211" i="21" s="1"/>
  <c r="AF211" i="21" s="1"/>
  <c r="AG211" i="21" s="1"/>
  <c r="AH211" i="21" s="1"/>
  <c r="AI211" i="21" s="1"/>
  <c r="AJ211" i="21" s="1"/>
  <c r="M211" i="21"/>
  <c r="O211" i="21" s="1"/>
  <c r="F210" i="21"/>
  <c r="F207" i="21" s="1"/>
  <c r="E210" i="21"/>
  <c r="D210" i="21"/>
  <c r="T209" i="21"/>
  <c r="U209" i="21" s="1"/>
  <c r="Z209" i="21" s="1"/>
  <c r="AA209" i="21" s="1"/>
  <c r="AF209" i="21" s="1"/>
  <c r="AG209" i="21" s="1"/>
  <c r="AH209" i="21" s="1"/>
  <c r="AI209" i="21" s="1"/>
  <c r="AJ209" i="21" s="1"/>
  <c r="M209" i="21"/>
  <c r="N209" i="21" s="1"/>
  <c r="E208" i="21"/>
  <c r="D208" i="21"/>
  <c r="C207" i="21"/>
  <c r="T206" i="21"/>
  <c r="U206" i="21" s="1"/>
  <c r="Z206" i="21" s="1"/>
  <c r="AA206" i="21" s="1"/>
  <c r="AF206" i="21" s="1"/>
  <c r="AG206" i="21" s="1"/>
  <c r="AH206" i="21" s="1"/>
  <c r="AI206" i="21" s="1"/>
  <c r="AJ206" i="21" s="1"/>
  <c r="M206" i="21"/>
  <c r="O206" i="21" s="1"/>
  <c r="T205" i="21"/>
  <c r="U205" i="21" s="1"/>
  <c r="Z205" i="21" s="1"/>
  <c r="AA205" i="21" s="1"/>
  <c r="AF205" i="21" s="1"/>
  <c r="AG205" i="21" s="1"/>
  <c r="AH205" i="21" s="1"/>
  <c r="AI205" i="21" s="1"/>
  <c r="AJ205" i="21" s="1"/>
  <c r="M205" i="21"/>
  <c r="O205" i="21" s="1"/>
  <c r="T204" i="21"/>
  <c r="U204" i="21" s="1"/>
  <c r="Z204" i="21" s="1"/>
  <c r="AA204" i="21" s="1"/>
  <c r="AF204" i="21" s="1"/>
  <c r="AG204" i="21" s="1"/>
  <c r="AH204" i="21" s="1"/>
  <c r="AI204" i="21" s="1"/>
  <c r="AJ204" i="21" s="1"/>
  <c r="M204" i="21"/>
  <c r="N204" i="21" s="1"/>
  <c r="T203" i="21"/>
  <c r="U203" i="21" s="1"/>
  <c r="Z203" i="21" s="1"/>
  <c r="AA203" i="21" s="1"/>
  <c r="AF203" i="21" s="1"/>
  <c r="AG203" i="21" s="1"/>
  <c r="AH203" i="21" s="1"/>
  <c r="AI203" i="21" s="1"/>
  <c r="AJ203" i="21" s="1"/>
  <c r="M203" i="21"/>
  <c r="O203" i="21" s="1"/>
  <c r="T202" i="21"/>
  <c r="U202" i="21" s="1"/>
  <c r="Z202" i="21" s="1"/>
  <c r="AA202" i="21" s="1"/>
  <c r="AF202" i="21" s="1"/>
  <c r="AG202" i="21" s="1"/>
  <c r="AH202" i="21" s="1"/>
  <c r="AI202" i="21" s="1"/>
  <c r="AJ202" i="21" s="1"/>
  <c r="M202" i="21"/>
  <c r="O202" i="21" s="1"/>
  <c r="T201" i="21"/>
  <c r="U201" i="21" s="1"/>
  <c r="M201" i="21"/>
  <c r="T200" i="21"/>
  <c r="U200" i="21" s="1"/>
  <c r="Z200" i="21" s="1"/>
  <c r="AA200" i="21" s="1"/>
  <c r="AF200" i="21" s="1"/>
  <c r="AG200" i="21" s="1"/>
  <c r="AH200" i="21" s="1"/>
  <c r="AI200" i="21" s="1"/>
  <c r="AJ200" i="21" s="1"/>
  <c r="M200" i="21"/>
  <c r="O200" i="21" s="1"/>
  <c r="T199" i="21"/>
  <c r="U199" i="21" s="1"/>
  <c r="M199" i="21"/>
  <c r="AJ199" i="21" s="1"/>
  <c r="T198" i="21"/>
  <c r="U198" i="21" s="1"/>
  <c r="Z198" i="21" s="1"/>
  <c r="AA198" i="21" s="1"/>
  <c r="AF198" i="21" s="1"/>
  <c r="AG198" i="21" s="1"/>
  <c r="AH198" i="21" s="1"/>
  <c r="AI198" i="21" s="1"/>
  <c r="AJ198" i="21" s="1"/>
  <c r="M198" i="21"/>
  <c r="T197" i="21"/>
  <c r="U197" i="21" s="1"/>
  <c r="Z197" i="21" s="1"/>
  <c r="AA197" i="21" s="1"/>
  <c r="AF197" i="21" s="1"/>
  <c r="AG197" i="21" s="1"/>
  <c r="AH197" i="21" s="1"/>
  <c r="AI197" i="21" s="1"/>
  <c r="AJ197" i="21" s="1"/>
  <c r="M197" i="21"/>
  <c r="N197" i="21" s="1"/>
  <c r="T196" i="21"/>
  <c r="U196" i="21" s="1"/>
  <c r="Z196" i="21" s="1"/>
  <c r="AA196" i="21" s="1"/>
  <c r="AF196" i="21" s="1"/>
  <c r="AG196" i="21" s="1"/>
  <c r="AH196" i="21" s="1"/>
  <c r="AI196" i="21" s="1"/>
  <c r="AJ196" i="21" s="1"/>
  <c r="M196" i="21"/>
  <c r="O196" i="21" s="1"/>
  <c r="T195" i="21"/>
  <c r="U195" i="21" s="1"/>
  <c r="Z195" i="21" s="1"/>
  <c r="AA195" i="21" s="1"/>
  <c r="AF195" i="21" s="1"/>
  <c r="AG195" i="21" s="1"/>
  <c r="AH195" i="21" s="1"/>
  <c r="AI195" i="21" s="1"/>
  <c r="AJ195" i="21" s="1"/>
  <c r="M195" i="21"/>
  <c r="O195" i="21" s="1"/>
  <c r="T194" i="21"/>
  <c r="U194" i="21" s="1"/>
  <c r="Z194" i="21" s="1"/>
  <c r="AA194" i="21" s="1"/>
  <c r="AF194" i="21" s="1"/>
  <c r="AG194" i="21" s="1"/>
  <c r="AH194" i="21" s="1"/>
  <c r="AI194" i="21" s="1"/>
  <c r="AJ194" i="21" s="1"/>
  <c r="M194" i="21"/>
  <c r="O194" i="21" s="1"/>
  <c r="T193" i="21"/>
  <c r="U193" i="21" s="1"/>
  <c r="Z193" i="21" s="1"/>
  <c r="AA193" i="21" s="1"/>
  <c r="AF193" i="21" s="1"/>
  <c r="AG193" i="21" s="1"/>
  <c r="AH193" i="21" s="1"/>
  <c r="AI193" i="21" s="1"/>
  <c r="AJ193" i="21" s="1"/>
  <c r="M193" i="21"/>
  <c r="O193" i="21" s="1"/>
  <c r="T192" i="21"/>
  <c r="U192" i="21" s="1"/>
  <c r="Z192" i="21" s="1"/>
  <c r="AA192" i="21" s="1"/>
  <c r="AF192" i="21" s="1"/>
  <c r="AG192" i="21" s="1"/>
  <c r="AH192" i="21" s="1"/>
  <c r="AI192" i="21" s="1"/>
  <c r="AJ192" i="21" s="1"/>
  <c r="M192" i="21"/>
  <c r="O192" i="21" s="1"/>
  <c r="T191" i="21"/>
  <c r="U191" i="21" s="1"/>
  <c r="M191" i="21"/>
  <c r="AF191" i="21" s="1"/>
  <c r="T190" i="21"/>
  <c r="U190" i="21" s="1"/>
  <c r="Z190" i="21" s="1"/>
  <c r="AA190" i="21" s="1"/>
  <c r="AF190" i="21" s="1"/>
  <c r="AG190" i="21" s="1"/>
  <c r="AH190" i="21" s="1"/>
  <c r="AI190" i="21" s="1"/>
  <c r="AJ190" i="21" s="1"/>
  <c r="M190" i="21"/>
  <c r="F189" i="21"/>
  <c r="F188" i="21" s="1"/>
  <c r="E189" i="21"/>
  <c r="E188" i="21" s="1"/>
  <c r="D189" i="21"/>
  <c r="D188" i="21" s="1"/>
  <c r="C188" i="21"/>
  <c r="T187" i="21"/>
  <c r="T186" i="21"/>
  <c r="U186" i="21" s="1"/>
  <c r="M186" i="21"/>
  <c r="T185" i="21"/>
  <c r="U185" i="21" s="1"/>
  <c r="M185" i="21"/>
  <c r="O185" i="21" s="1"/>
  <c r="T184" i="21"/>
  <c r="U184" i="21" s="1"/>
  <c r="Z184" i="21" s="1"/>
  <c r="AA184" i="21" s="1"/>
  <c r="AF184" i="21" s="1"/>
  <c r="AG184" i="21" s="1"/>
  <c r="AH184" i="21" s="1"/>
  <c r="AI184" i="21" s="1"/>
  <c r="AJ184" i="21" s="1"/>
  <c r="M184" i="21"/>
  <c r="O184" i="21" s="1"/>
  <c r="T183" i="21"/>
  <c r="U183" i="21" s="1"/>
  <c r="Z183" i="21" s="1"/>
  <c r="AA183" i="21" s="1"/>
  <c r="AF183" i="21" s="1"/>
  <c r="AG183" i="21" s="1"/>
  <c r="AH183" i="21" s="1"/>
  <c r="AI183" i="21" s="1"/>
  <c r="AJ183" i="21" s="1"/>
  <c r="M183" i="21"/>
  <c r="N183" i="21" s="1"/>
  <c r="T182" i="21"/>
  <c r="U182" i="21" s="1"/>
  <c r="Z182" i="21" s="1"/>
  <c r="AA182" i="21" s="1"/>
  <c r="AF182" i="21" s="1"/>
  <c r="AG182" i="21" s="1"/>
  <c r="AH182" i="21" s="1"/>
  <c r="AI182" i="21" s="1"/>
  <c r="AJ182" i="21" s="1"/>
  <c r="M182" i="21"/>
  <c r="O182" i="21" s="1"/>
  <c r="T181" i="21"/>
  <c r="U181" i="21" s="1"/>
  <c r="Z181" i="21" s="1"/>
  <c r="AA181" i="21" s="1"/>
  <c r="AF181" i="21" s="1"/>
  <c r="AG181" i="21" s="1"/>
  <c r="AH181" i="21" s="1"/>
  <c r="AI181" i="21" s="1"/>
  <c r="AJ181" i="21" s="1"/>
  <c r="M181" i="21"/>
  <c r="N181" i="21" s="1"/>
  <c r="T180" i="21"/>
  <c r="U180" i="21" s="1"/>
  <c r="Z180" i="21" s="1"/>
  <c r="AA180" i="21" s="1"/>
  <c r="AF180" i="21" s="1"/>
  <c r="AG180" i="21" s="1"/>
  <c r="AH180" i="21" s="1"/>
  <c r="AI180" i="21" s="1"/>
  <c r="AJ180" i="21" s="1"/>
  <c r="M180" i="21"/>
  <c r="O180" i="21" s="1"/>
  <c r="T179" i="21"/>
  <c r="U179" i="21" s="1"/>
  <c r="Z179" i="21" s="1"/>
  <c r="AA179" i="21" s="1"/>
  <c r="AF179" i="21" s="1"/>
  <c r="AG179" i="21" s="1"/>
  <c r="AH179" i="21" s="1"/>
  <c r="AI179" i="21" s="1"/>
  <c r="AJ179" i="21" s="1"/>
  <c r="M179" i="21"/>
  <c r="O179" i="21" s="1"/>
  <c r="T178" i="21"/>
  <c r="U178" i="21" s="1"/>
  <c r="Z178" i="21" s="1"/>
  <c r="AA178" i="21" s="1"/>
  <c r="AF178" i="21" s="1"/>
  <c r="AG178" i="21" s="1"/>
  <c r="AH178" i="21" s="1"/>
  <c r="AI178" i="21" s="1"/>
  <c r="AJ178" i="21" s="1"/>
  <c r="M178" i="21"/>
  <c r="O178" i="21" s="1"/>
  <c r="T177" i="21"/>
  <c r="U177" i="21" s="1"/>
  <c r="Z177" i="21" s="1"/>
  <c r="AA177" i="21" s="1"/>
  <c r="AF177" i="21" s="1"/>
  <c r="AG177" i="21" s="1"/>
  <c r="AH177" i="21" s="1"/>
  <c r="AI177" i="21" s="1"/>
  <c r="AJ177" i="21" s="1"/>
  <c r="M177" i="21"/>
  <c r="O177" i="21" s="1"/>
  <c r="T176" i="21"/>
  <c r="U176" i="21" s="1"/>
  <c r="Z176" i="21" s="1"/>
  <c r="AA176" i="21" s="1"/>
  <c r="AF176" i="21" s="1"/>
  <c r="AG176" i="21" s="1"/>
  <c r="AH176" i="21" s="1"/>
  <c r="AI176" i="21" s="1"/>
  <c r="AJ176" i="21" s="1"/>
  <c r="M176" i="21"/>
  <c r="O176" i="21" s="1"/>
  <c r="T175" i="21"/>
  <c r="U175" i="21" s="1"/>
  <c r="Z175" i="21" s="1"/>
  <c r="AA175" i="21" s="1"/>
  <c r="AF175" i="21" s="1"/>
  <c r="AG175" i="21" s="1"/>
  <c r="AH175" i="21" s="1"/>
  <c r="AI175" i="21" s="1"/>
  <c r="AJ175" i="21" s="1"/>
  <c r="M175" i="21"/>
  <c r="T174" i="21"/>
  <c r="U174" i="21" s="1"/>
  <c r="Z174" i="21" s="1"/>
  <c r="AA174" i="21" s="1"/>
  <c r="AF174" i="21" s="1"/>
  <c r="AG174" i="21" s="1"/>
  <c r="AH174" i="21" s="1"/>
  <c r="AI174" i="21" s="1"/>
  <c r="AJ174" i="21" s="1"/>
  <c r="M174" i="21"/>
  <c r="T173" i="21"/>
  <c r="U173" i="21" s="1"/>
  <c r="Z173" i="21" s="1"/>
  <c r="AA173" i="21" s="1"/>
  <c r="AF173" i="21" s="1"/>
  <c r="AG173" i="21" s="1"/>
  <c r="AH173" i="21" s="1"/>
  <c r="AI173" i="21" s="1"/>
  <c r="AJ173" i="21" s="1"/>
  <c r="M173" i="21"/>
  <c r="O173" i="21" s="1"/>
  <c r="F172" i="21"/>
  <c r="F171" i="21" s="1"/>
  <c r="E172" i="21"/>
  <c r="E171" i="21" s="1"/>
  <c r="D172" i="21"/>
  <c r="D171" i="21" s="1"/>
  <c r="C171" i="21"/>
  <c r="T170" i="21"/>
  <c r="U170" i="21" s="1"/>
  <c r="Z170" i="21" s="1"/>
  <c r="AA170" i="21" s="1"/>
  <c r="AF170" i="21" s="1"/>
  <c r="AG170" i="21" s="1"/>
  <c r="AH170" i="21" s="1"/>
  <c r="AI170" i="21" s="1"/>
  <c r="AJ170" i="21" s="1"/>
  <c r="M170" i="21"/>
  <c r="H169" i="21"/>
  <c r="E169" i="21"/>
  <c r="D169" i="21"/>
  <c r="T168" i="21"/>
  <c r="U168" i="21" s="1"/>
  <c r="Z168" i="21" s="1"/>
  <c r="AA168" i="21" s="1"/>
  <c r="AF168" i="21" s="1"/>
  <c r="AG168" i="21" s="1"/>
  <c r="AH168" i="21" s="1"/>
  <c r="AI168" i="21" s="1"/>
  <c r="AJ168" i="21" s="1"/>
  <c r="M168" i="21"/>
  <c r="O168" i="21" s="1"/>
  <c r="T167" i="21"/>
  <c r="U167" i="21" s="1"/>
  <c r="Z167" i="21" s="1"/>
  <c r="AA167" i="21" s="1"/>
  <c r="AF167" i="21" s="1"/>
  <c r="AG167" i="21" s="1"/>
  <c r="AH167" i="21" s="1"/>
  <c r="AI167" i="21" s="1"/>
  <c r="AJ167" i="21" s="1"/>
  <c r="M167" i="21"/>
  <c r="O167" i="21" s="1"/>
  <c r="T166" i="21"/>
  <c r="U166" i="21" s="1"/>
  <c r="M166" i="21"/>
  <c r="AH166" i="21" s="1"/>
  <c r="T165" i="21"/>
  <c r="U165" i="21" s="1"/>
  <c r="Z165" i="21" s="1"/>
  <c r="AA165" i="21" s="1"/>
  <c r="AF165" i="21" s="1"/>
  <c r="AG165" i="21" s="1"/>
  <c r="AH165" i="21" s="1"/>
  <c r="AI165" i="21" s="1"/>
  <c r="AJ165" i="21" s="1"/>
  <c r="M165" i="21"/>
  <c r="O165" i="21" s="1"/>
  <c r="T164" i="21"/>
  <c r="U164" i="21" s="1"/>
  <c r="M164" i="21"/>
  <c r="AA164" i="21" s="1"/>
  <c r="T163" i="21"/>
  <c r="U163" i="21" s="1"/>
  <c r="Z163" i="21" s="1"/>
  <c r="AA163" i="21" s="1"/>
  <c r="AF163" i="21" s="1"/>
  <c r="AG163" i="21" s="1"/>
  <c r="AH163" i="21" s="1"/>
  <c r="AI163" i="21" s="1"/>
  <c r="AJ163" i="21" s="1"/>
  <c r="M163" i="21"/>
  <c r="O163" i="21" s="1"/>
  <c r="T162" i="21"/>
  <c r="U162" i="21" s="1"/>
  <c r="Z162" i="21" s="1"/>
  <c r="AA162" i="21" s="1"/>
  <c r="AF162" i="21" s="1"/>
  <c r="AG162" i="21" s="1"/>
  <c r="AH162" i="21" s="1"/>
  <c r="AI162" i="21" s="1"/>
  <c r="AJ162" i="21" s="1"/>
  <c r="M162" i="21"/>
  <c r="O162" i="21" s="1"/>
  <c r="T161" i="21"/>
  <c r="U161" i="21" s="1"/>
  <c r="Z161" i="21" s="1"/>
  <c r="AA161" i="21" s="1"/>
  <c r="AF161" i="21" s="1"/>
  <c r="AG161" i="21" s="1"/>
  <c r="AH161" i="21" s="1"/>
  <c r="AI161" i="21" s="1"/>
  <c r="AJ161" i="21" s="1"/>
  <c r="M161" i="21"/>
  <c r="T160" i="21"/>
  <c r="U160" i="21" s="1"/>
  <c r="Z160" i="21" s="1"/>
  <c r="AA160" i="21" s="1"/>
  <c r="AF160" i="21" s="1"/>
  <c r="AG160" i="21" s="1"/>
  <c r="AH160" i="21" s="1"/>
  <c r="AI160" i="21" s="1"/>
  <c r="AJ160" i="21" s="1"/>
  <c r="M160" i="21"/>
  <c r="O160" i="21" s="1"/>
  <c r="T159" i="21"/>
  <c r="U159" i="21" s="1"/>
  <c r="Z159" i="21" s="1"/>
  <c r="AA159" i="21" s="1"/>
  <c r="AF159" i="21" s="1"/>
  <c r="AG159" i="21" s="1"/>
  <c r="AH159" i="21" s="1"/>
  <c r="AI159" i="21" s="1"/>
  <c r="AJ159" i="21" s="1"/>
  <c r="M159" i="21"/>
  <c r="O159" i="21" s="1"/>
  <c r="F158" i="21"/>
  <c r="F157" i="21" s="1"/>
  <c r="E158" i="21"/>
  <c r="D158" i="21"/>
  <c r="C157" i="21"/>
  <c r="T156" i="21"/>
  <c r="U156" i="21" s="1"/>
  <c r="Z156" i="21" s="1"/>
  <c r="AA156" i="21" s="1"/>
  <c r="AF156" i="21" s="1"/>
  <c r="AG156" i="21" s="1"/>
  <c r="AH156" i="21" s="1"/>
  <c r="AI156" i="21" s="1"/>
  <c r="AJ156" i="21" s="1"/>
  <c r="M156" i="21"/>
  <c r="H155" i="21"/>
  <c r="H154" i="21" s="1"/>
  <c r="E155" i="21"/>
  <c r="E154" i="21" s="1"/>
  <c r="D155" i="21"/>
  <c r="D154" i="21" s="1"/>
  <c r="C154" i="21"/>
  <c r="T153" i="21"/>
  <c r="U153" i="21" s="1"/>
  <c r="Z153" i="21" s="1"/>
  <c r="AA153" i="21" s="1"/>
  <c r="AF153" i="21" s="1"/>
  <c r="AG153" i="21" s="1"/>
  <c r="AH153" i="21" s="1"/>
  <c r="AI153" i="21" s="1"/>
  <c r="AJ153" i="21" s="1"/>
  <c r="M153" i="21"/>
  <c r="O153" i="21" s="1"/>
  <c r="T152" i="21"/>
  <c r="U152" i="21" s="1"/>
  <c r="Z152" i="21" s="1"/>
  <c r="AA152" i="21" s="1"/>
  <c r="AF152" i="21" s="1"/>
  <c r="AG152" i="21" s="1"/>
  <c r="AH152" i="21" s="1"/>
  <c r="AI152" i="21" s="1"/>
  <c r="AJ152" i="21" s="1"/>
  <c r="M152" i="21"/>
  <c r="O152" i="21" s="1"/>
  <c r="T151" i="21"/>
  <c r="U151" i="21" s="1"/>
  <c r="Z151" i="21" s="1"/>
  <c r="AA151" i="21" s="1"/>
  <c r="AF151" i="21" s="1"/>
  <c r="AG151" i="21" s="1"/>
  <c r="AH151" i="21" s="1"/>
  <c r="AI151" i="21" s="1"/>
  <c r="AJ151" i="21" s="1"/>
  <c r="M151" i="21"/>
  <c r="T150" i="21"/>
  <c r="U150" i="21" s="1"/>
  <c r="Z150" i="21" s="1"/>
  <c r="AA150" i="21" s="1"/>
  <c r="AF150" i="21" s="1"/>
  <c r="AG150" i="21" s="1"/>
  <c r="AH150" i="21" s="1"/>
  <c r="AI150" i="21" s="1"/>
  <c r="AJ150" i="21" s="1"/>
  <c r="M150" i="21"/>
  <c r="O150" i="21" s="1"/>
  <c r="T149" i="21"/>
  <c r="U149" i="21" s="1"/>
  <c r="Z149" i="21" s="1"/>
  <c r="AA149" i="21" s="1"/>
  <c r="AF149" i="21" s="1"/>
  <c r="AG149" i="21" s="1"/>
  <c r="AH149" i="21" s="1"/>
  <c r="AI149" i="21" s="1"/>
  <c r="AJ149" i="21" s="1"/>
  <c r="M149" i="21"/>
  <c r="N149" i="21" s="1"/>
  <c r="T148" i="21"/>
  <c r="U148" i="21" s="1"/>
  <c r="Z148" i="21" s="1"/>
  <c r="AA148" i="21" s="1"/>
  <c r="AF148" i="21" s="1"/>
  <c r="AG148" i="21" s="1"/>
  <c r="AH148" i="21" s="1"/>
  <c r="AI148" i="21" s="1"/>
  <c r="AJ148" i="21" s="1"/>
  <c r="M148" i="21"/>
  <c r="O148" i="21" s="1"/>
  <c r="T147" i="21"/>
  <c r="U147" i="21" s="1"/>
  <c r="Z147" i="21" s="1"/>
  <c r="AA147" i="21" s="1"/>
  <c r="AF147" i="21" s="1"/>
  <c r="AG147" i="21" s="1"/>
  <c r="AH147" i="21" s="1"/>
  <c r="AI147" i="21" s="1"/>
  <c r="AJ147" i="21" s="1"/>
  <c r="M147" i="21"/>
  <c r="N147" i="21" s="1"/>
  <c r="T146" i="21"/>
  <c r="U146" i="21" s="1"/>
  <c r="Z146" i="21" s="1"/>
  <c r="AA146" i="21" s="1"/>
  <c r="AF146" i="21" s="1"/>
  <c r="AG146" i="21" s="1"/>
  <c r="AH146" i="21" s="1"/>
  <c r="AI146" i="21" s="1"/>
  <c r="AJ146" i="21" s="1"/>
  <c r="M146" i="21"/>
  <c r="O146" i="21" s="1"/>
  <c r="T145" i="21"/>
  <c r="U145" i="21" s="1"/>
  <c r="Z145" i="21" s="1"/>
  <c r="AA145" i="21" s="1"/>
  <c r="AF145" i="21" s="1"/>
  <c r="AG145" i="21" s="1"/>
  <c r="AH145" i="21" s="1"/>
  <c r="AI145" i="21" s="1"/>
  <c r="AJ145" i="21" s="1"/>
  <c r="M145" i="21"/>
  <c r="O145" i="21" s="1"/>
  <c r="T144" i="21"/>
  <c r="U144" i="21" s="1"/>
  <c r="M144" i="21"/>
  <c r="O144" i="21" s="1"/>
  <c r="T143" i="21"/>
  <c r="U143" i="21" s="1"/>
  <c r="Z143" i="21" s="1"/>
  <c r="AA143" i="21" s="1"/>
  <c r="AF143" i="21" s="1"/>
  <c r="AG143" i="21" s="1"/>
  <c r="AH143" i="21" s="1"/>
  <c r="AI143" i="21" s="1"/>
  <c r="AJ143" i="21" s="1"/>
  <c r="M143" i="21"/>
  <c r="O143" i="21" s="1"/>
  <c r="H142" i="21"/>
  <c r="H141" i="21" s="1"/>
  <c r="F142" i="21"/>
  <c r="F141" i="21" s="1"/>
  <c r="E142" i="21"/>
  <c r="E141" i="21" s="1"/>
  <c r="D142" i="21"/>
  <c r="D141" i="21" s="1"/>
  <c r="C141" i="21"/>
  <c r="T140" i="21"/>
  <c r="U140" i="21" s="1"/>
  <c r="Z140" i="21" s="1"/>
  <c r="AA140" i="21" s="1"/>
  <c r="AF140" i="21" s="1"/>
  <c r="AG140" i="21" s="1"/>
  <c r="AH140" i="21" s="1"/>
  <c r="AI140" i="21" s="1"/>
  <c r="AJ140" i="21" s="1"/>
  <c r="M140" i="21"/>
  <c r="O140" i="21" s="1"/>
  <c r="H139" i="21"/>
  <c r="E139" i="21"/>
  <c r="D139" i="21"/>
  <c r="T138" i="21"/>
  <c r="U138" i="21" s="1"/>
  <c r="Z138" i="21" s="1"/>
  <c r="AA138" i="21" s="1"/>
  <c r="AF138" i="21" s="1"/>
  <c r="AG138" i="21" s="1"/>
  <c r="AH138" i="21" s="1"/>
  <c r="AI138" i="21" s="1"/>
  <c r="AJ138" i="21" s="1"/>
  <c r="M138" i="21"/>
  <c r="O138" i="21" s="1"/>
  <c r="T137" i="21"/>
  <c r="U137" i="21" s="1"/>
  <c r="Z137" i="21" s="1"/>
  <c r="AA137" i="21" s="1"/>
  <c r="AF137" i="21" s="1"/>
  <c r="AG137" i="21" s="1"/>
  <c r="AH137" i="21" s="1"/>
  <c r="AI137" i="21" s="1"/>
  <c r="AJ137" i="21" s="1"/>
  <c r="M137" i="21"/>
  <c r="T136" i="21"/>
  <c r="U136" i="21" s="1"/>
  <c r="Z136" i="21" s="1"/>
  <c r="AA136" i="21" s="1"/>
  <c r="AF136" i="21" s="1"/>
  <c r="AG136" i="21" s="1"/>
  <c r="AH136" i="21" s="1"/>
  <c r="AI136" i="21" s="1"/>
  <c r="AJ136" i="21" s="1"/>
  <c r="M136" i="21"/>
  <c r="O136" i="21" s="1"/>
  <c r="E135" i="21"/>
  <c r="D135" i="21"/>
  <c r="T134" i="21"/>
  <c r="U134" i="21" s="1"/>
  <c r="Z134" i="21" s="1"/>
  <c r="AA134" i="21" s="1"/>
  <c r="AF134" i="21" s="1"/>
  <c r="AG134" i="21" s="1"/>
  <c r="AH134" i="21" s="1"/>
  <c r="AI134" i="21" s="1"/>
  <c r="AJ134" i="21" s="1"/>
  <c r="M134" i="21"/>
  <c r="O134" i="21" s="1"/>
  <c r="T133" i="21"/>
  <c r="U133" i="21" s="1"/>
  <c r="Z133" i="21" s="1"/>
  <c r="AA133" i="21" s="1"/>
  <c r="AF133" i="21" s="1"/>
  <c r="AG133" i="21" s="1"/>
  <c r="AH133" i="21" s="1"/>
  <c r="AI133" i="21" s="1"/>
  <c r="AJ133" i="21" s="1"/>
  <c r="M133" i="21"/>
  <c r="O133" i="21" s="1"/>
  <c r="T132" i="21"/>
  <c r="U132" i="21" s="1"/>
  <c r="Z132" i="21" s="1"/>
  <c r="AA132" i="21" s="1"/>
  <c r="AF132" i="21" s="1"/>
  <c r="AG132" i="21" s="1"/>
  <c r="AH132" i="21" s="1"/>
  <c r="AI132" i="21" s="1"/>
  <c r="AJ132" i="21" s="1"/>
  <c r="M132" i="21"/>
  <c r="O132" i="21" s="1"/>
  <c r="T131" i="21"/>
  <c r="U131" i="21" s="1"/>
  <c r="Z131" i="21" s="1"/>
  <c r="AA131" i="21" s="1"/>
  <c r="AF131" i="21" s="1"/>
  <c r="AG131" i="21" s="1"/>
  <c r="AH131" i="21" s="1"/>
  <c r="AI131" i="21" s="1"/>
  <c r="AJ131" i="21" s="1"/>
  <c r="M131" i="21"/>
  <c r="O131" i="21" s="1"/>
  <c r="T130" i="21"/>
  <c r="U130" i="21" s="1"/>
  <c r="Z130" i="21" s="1"/>
  <c r="AA130" i="21" s="1"/>
  <c r="AF130" i="21" s="1"/>
  <c r="AG130" i="21" s="1"/>
  <c r="AH130" i="21" s="1"/>
  <c r="AI130" i="21" s="1"/>
  <c r="AJ130" i="21" s="1"/>
  <c r="M130" i="21"/>
  <c r="O130" i="21" s="1"/>
  <c r="T129" i="21"/>
  <c r="U129" i="21" s="1"/>
  <c r="Z129" i="21" s="1"/>
  <c r="AA129" i="21" s="1"/>
  <c r="AF129" i="21" s="1"/>
  <c r="AG129" i="21" s="1"/>
  <c r="AH129" i="21" s="1"/>
  <c r="AI129" i="21" s="1"/>
  <c r="AJ129" i="21" s="1"/>
  <c r="M129" i="21"/>
  <c r="T128" i="21"/>
  <c r="U128" i="21" s="1"/>
  <c r="Z128" i="21" s="1"/>
  <c r="AA128" i="21" s="1"/>
  <c r="AF128" i="21" s="1"/>
  <c r="AG128" i="21" s="1"/>
  <c r="AH128" i="21" s="1"/>
  <c r="AI128" i="21" s="1"/>
  <c r="AJ128" i="21" s="1"/>
  <c r="M128" i="21"/>
  <c r="O128" i="21" s="1"/>
  <c r="T127" i="21"/>
  <c r="U127" i="21" s="1"/>
  <c r="Z127" i="21" s="1"/>
  <c r="AA127" i="21" s="1"/>
  <c r="AF127" i="21" s="1"/>
  <c r="AG127" i="21" s="1"/>
  <c r="AH127" i="21" s="1"/>
  <c r="AI127" i="21" s="1"/>
  <c r="AJ127" i="21" s="1"/>
  <c r="M127" i="21"/>
  <c r="T126" i="21"/>
  <c r="U126" i="21" s="1"/>
  <c r="Z126" i="21" s="1"/>
  <c r="AA126" i="21" s="1"/>
  <c r="AF126" i="21" s="1"/>
  <c r="AG126" i="21" s="1"/>
  <c r="AH126" i="21" s="1"/>
  <c r="AI126" i="21" s="1"/>
  <c r="AJ126" i="21" s="1"/>
  <c r="M126" i="21"/>
  <c r="O126" i="21" s="1"/>
  <c r="T125" i="21"/>
  <c r="U125" i="21" s="1"/>
  <c r="Z125" i="21" s="1"/>
  <c r="AA125" i="21" s="1"/>
  <c r="AF125" i="21" s="1"/>
  <c r="AG125" i="21" s="1"/>
  <c r="AH125" i="21" s="1"/>
  <c r="AI125" i="21" s="1"/>
  <c r="AJ125" i="21" s="1"/>
  <c r="M125" i="21"/>
  <c r="N125" i="21" s="1"/>
  <c r="T124" i="21"/>
  <c r="U124" i="21" s="1"/>
  <c r="Z124" i="21" s="1"/>
  <c r="AA124" i="21" s="1"/>
  <c r="AF124" i="21" s="1"/>
  <c r="AG124" i="21" s="1"/>
  <c r="AH124" i="21" s="1"/>
  <c r="AI124" i="21" s="1"/>
  <c r="AJ124" i="21" s="1"/>
  <c r="M124" i="21"/>
  <c r="O124" i="21" s="1"/>
  <c r="T123" i="21"/>
  <c r="U123" i="21" s="1"/>
  <c r="Z123" i="21" s="1"/>
  <c r="AA123" i="21" s="1"/>
  <c r="AF123" i="21" s="1"/>
  <c r="AG123" i="21" s="1"/>
  <c r="AH123" i="21" s="1"/>
  <c r="AI123" i="21" s="1"/>
  <c r="AJ123" i="21" s="1"/>
  <c r="M123" i="21"/>
  <c r="O123" i="21" s="1"/>
  <c r="T122" i="21"/>
  <c r="U122" i="21" s="1"/>
  <c r="Z122" i="21" s="1"/>
  <c r="AA122" i="21" s="1"/>
  <c r="AF122" i="21" s="1"/>
  <c r="AG122" i="21" s="1"/>
  <c r="AH122" i="21" s="1"/>
  <c r="AI122" i="21" s="1"/>
  <c r="AJ122" i="21" s="1"/>
  <c r="M122" i="21"/>
  <c r="O122" i="21" s="1"/>
  <c r="T121" i="21"/>
  <c r="U121" i="21" s="1"/>
  <c r="Z121" i="21" s="1"/>
  <c r="AA121" i="21" s="1"/>
  <c r="AF121" i="21" s="1"/>
  <c r="AG121" i="21" s="1"/>
  <c r="AH121" i="21" s="1"/>
  <c r="AI121" i="21" s="1"/>
  <c r="AJ121" i="21" s="1"/>
  <c r="M121" i="21"/>
  <c r="O121" i="21" s="1"/>
  <c r="T120" i="21"/>
  <c r="U120" i="21" s="1"/>
  <c r="Z120" i="21" s="1"/>
  <c r="AA120" i="21" s="1"/>
  <c r="AF120" i="21" s="1"/>
  <c r="AG120" i="21" s="1"/>
  <c r="AH120" i="21" s="1"/>
  <c r="AI120" i="21" s="1"/>
  <c r="AJ120" i="21" s="1"/>
  <c r="M120" i="21"/>
  <c r="O120" i="21" s="1"/>
  <c r="T119" i="21"/>
  <c r="U119" i="21" s="1"/>
  <c r="Z119" i="21" s="1"/>
  <c r="AA119" i="21" s="1"/>
  <c r="AF119" i="21" s="1"/>
  <c r="AG119" i="21" s="1"/>
  <c r="AH119" i="21" s="1"/>
  <c r="AI119" i="21" s="1"/>
  <c r="AJ119" i="21" s="1"/>
  <c r="M119" i="21"/>
  <c r="O119" i="21" s="1"/>
  <c r="T118" i="21"/>
  <c r="U118" i="21" s="1"/>
  <c r="Z118" i="21" s="1"/>
  <c r="AA118" i="21" s="1"/>
  <c r="AF118" i="21" s="1"/>
  <c r="AG118" i="21" s="1"/>
  <c r="AH118" i="21" s="1"/>
  <c r="AI118" i="21" s="1"/>
  <c r="AJ118" i="21" s="1"/>
  <c r="M118" i="21"/>
  <c r="O118" i="21" s="1"/>
  <c r="T117" i="21"/>
  <c r="U117" i="21" s="1"/>
  <c r="Z117" i="21" s="1"/>
  <c r="AA117" i="21" s="1"/>
  <c r="AF117" i="21" s="1"/>
  <c r="AG117" i="21" s="1"/>
  <c r="AH117" i="21" s="1"/>
  <c r="AI117" i="21" s="1"/>
  <c r="AJ117" i="21" s="1"/>
  <c r="M117" i="21"/>
  <c r="F116" i="21"/>
  <c r="F115" i="21" s="1"/>
  <c r="E116" i="21"/>
  <c r="D116" i="21"/>
  <c r="C115" i="21"/>
  <c r="T114" i="21"/>
  <c r="U114" i="21" s="1"/>
  <c r="Z114" i="21" s="1"/>
  <c r="AA114" i="21" s="1"/>
  <c r="AF114" i="21" s="1"/>
  <c r="AG114" i="21" s="1"/>
  <c r="AH114" i="21" s="1"/>
  <c r="AI114" i="21" s="1"/>
  <c r="AJ114" i="21" s="1"/>
  <c r="M114" i="21"/>
  <c r="O114" i="21" s="1"/>
  <c r="T113" i="21"/>
  <c r="U113" i="21" s="1"/>
  <c r="Z113" i="21" s="1"/>
  <c r="AA113" i="21" s="1"/>
  <c r="AF113" i="21" s="1"/>
  <c r="AG113" i="21" s="1"/>
  <c r="AH113" i="21" s="1"/>
  <c r="AI113" i="21" s="1"/>
  <c r="AJ113" i="21" s="1"/>
  <c r="M113" i="21"/>
  <c r="O113" i="21" s="1"/>
  <c r="E112" i="21"/>
  <c r="D112" i="21"/>
  <c r="T111" i="21"/>
  <c r="U111" i="21" s="1"/>
  <c r="Z111" i="21" s="1"/>
  <c r="AA111" i="21" s="1"/>
  <c r="AF111" i="21" s="1"/>
  <c r="AG111" i="21" s="1"/>
  <c r="AH111" i="21" s="1"/>
  <c r="AI111" i="21" s="1"/>
  <c r="AJ111" i="21" s="1"/>
  <c r="M111" i="21"/>
  <c r="O111" i="21" s="1"/>
  <c r="T110" i="21"/>
  <c r="U110" i="21" s="1"/>
  <c r="Z110" i="21" s="1"/>
  <c r="AA110" i="21" s="1"/>
  <c r="AF110" i="21" s="1"/>
  <c r="AG110" i="21" s="1"/>
  <c r="AH110" i="21" s="1"/>
  <c r="AI110" i="21" s="1"/>
  <c r="AJ110" i="21" s="1"/>
  <c r="M110" i="21"/>
  <c r="O110" i="21" s="1"/>
  <c r="T109" i="21"/>
  <c r="U109" i="21" s="1"/>
  <c r="Z109" i="21" s="1"/>
  <c r="AA109" i="21" s="1"/>
  <c r="AF109" i="21" s="1"/>
  <c r="AG109" i="21" s="1"/>
  <c r="AH109" i="21" s="1"/>
  <c r="AI109" i="21" s="1"/>
  <c r="AJ109" i="21" s="1"/>
  <c r="M109" i="21"/>
  <c r="O109" i="21" s="1"/>
  <c r="T108" i="21"/>
  <c r="U108" i="21" s="1"/>
  <c r="M108" i="21"/>
  <c r="O108" i="21" s="1"/>
  <c r="T107" i="21"/>
  <c r="U107" i="21" s="1"/>
  <c r="Z107" i="21" s="1"/>
  <c r="AA107" i="21" s="1"/>
  <c r="AF107" i="21" s="1"/>
  <c r="AG107" i="21" s="1"/>
  <c r="AH107" i="21" s="1"/>
  <c r="AI107" i="21" s="1"/>
  <c r="AJ107" i="21" s="1"/>
  <c r="M107" i="21"/>
  <c r="O107" i="21" s="1"/>
  <c r="T106" i="21"/>
  <c r="U106" i="21" s="1"/>
  <c r="Z106" i="21" s="1"/>
  <c r="AA106" i="21" s="1"/>
  <c r="AF106" i="21" s="1"/>
  <c r="AG106" i="21" s="1"/>
  <c r="AH106" i="21" s="1"/>
  <c r="AI106" i="21" s="1"/>
  <c r="AJ106" i="21" s="1"/>
  <c r="M106" i="21"/>
  <c r="O106" i="21" s="1"/>
  <c r="T105" i="21"/>
  <c r="U105" i="21" s="1"/>
  <c r="Z105" i="21" s="1"/>
  <c r="AA105" i="21" s="1"/>
  <c r="AF105" i="21" s="1"/>
  <c r="AG105" i="21" s="1"/>
  <c r="AH105" i="21" s="1"/>
  <c r="AI105" i="21" s="1"/>
  <c r="AJ105" i="21" s="1"/>
  <c r="M105" i="21"/>
  <c r="O105" i="21" s="1"/>
  <c r="T104" i="21"/>
  <c r="U104" i="21" s="1"/>
  <c r="Z104" i="21" s="1"/>
  <c r="AA104" i="21" s="1"/>
  <c r="AF104" i="21" s="1"/>
  <c r="AG104" i="21" s="1"/>
  <c r="AH104" i="21" s="1"/>
  <c r="AI104" i="21" s="1"/>
  <c r="AJ104" i="21" s="1"/>
  <c r="M104" i="21"/>
  <c r="O104" i="21" s="1"/>
  <c r="T103" i="21"/>
  <c r="U103" i="21" s="1"/>
  <c r="Z103" i="21" s="1"/>
  <c r="AA103" i="21" s="1"/>
  <c r="AF103" i="21" s="1"/>
  <c r="AG103" i="21" s="1"/>
  <c r="AH103" i="21" s="1"/>
  <c r="AI103" i="21" s="1"/>
  <c r="AJ103" i="21" s="1"/>
  <c r="M103" i="21"/>
  <c r="N103" i="21" s="1"/>
  <c r="T102" i="21"/>
  <c r="U102" i="21" s="1"/>
  <c r="Z102" i="21" s="1"/>
  <c r="AA102" i="21" s="1"/>
  <c r="AF102" i="21" s="1"/>
  <c r="AG102" i="21" s="1"/>
  <c r="AH102" i="21" s="1"/>
  <c r="AI102" i="21" s="1"/>
  <c r="AJ102" i="21" s="1"/>
  <c r="M102" i="21"/>
  <c r="T101" i="21"/>
  <c r="U101" i="21" s="1"/>
  <c r="Z101" i="21" s="1"/>
  <c r="AA101" i="21" s="1"/>
  <c r="AF101" i="21" s="1"/>
  <c r="AG101" i="21" s="1"/>
  <c r="AH101" i="21" s="1"/>
  <c r="AI101" i="21" s="1"/>
  <c r="AJ101" i="21" s="1"/>
  <c r="M101" i="21"/>
  <c r="O101" i="21" s="1"/>
  <c r="T100" i="21"/>
  <c r="U100" i="21" s="1"/>
  <c r="Z100" i="21" s="1"/>
  <c r="AA100" i="21" s="1"/>
  <c r="AF100" i="21" s="1"/>
  <c r="AG100" i="21" s="1"/>
  <c r="AH100" i="21" s="1"/>
  <c r="AI100" i="21" s="1"/>
  <c r="AJ100" i="21" s="1"/>
  <c r="M100" i="21"/>
  <c r="E99" i="21"/>
  <c r="D99" i="21"/>
  <c r="C98" i="21"/>
  <c r="T97" i="21"/>
  <c r="U97" i="21" s="1"/>
  <c r="Z97" i="21" s="1"/>
  <c r="AA97" i="21" s="1"/>
  <c r="AF97" i="21" s="1"/>
  <c r="AG97" i="21" s="1"/>
  <c r="AH97" i="21" s="1"/>
  <c r="AI97" i="21" s="1"/>
  <c r="AJ97" i="21" s="1"/>
  <c r="O97" i="21"/>
  <c r="N97" i="21"/>
  <c r="T96" i="21"/>
  <c r="U96" i="21" s="1"/>
  <c r="Z96" i="21" s="1"/>
  <c r="AA96" i="21" s="1"/>
  <c r="AF96" i="21" s="1"/>
  <c r="AG96" i="21" s="1"/>
  <c r="AH96" i="21" s="1"/>
  <c r="AI96" i="21" s="1"/>
  <c r="AJ96" i="21" s="1"/>
  <c r="M96" i="21"/>
  <c r="O96" i="21" s="1"/>
  <c r="E95" i="21"/>
  <c r="D95" i="21"/>
  <c r="T94" i="21"/>
  <c r="U94" i="21" s="1"/>
  <c r="Z94" i="21" s="1"/>
  <c r="AA94" i="21" s="1"/>
  <c r="AF94" i="21" s="1"/>
  <c r="AG94" i="21" s="1"/>
  <c r="AH94" i="21" s="1"/>
  <c r="AI94" i="21" s="1"/>
  <c r="AJ94" i="21" s="1"/>
  <c r="M94" i="21"/>
  <c r="O94" i="21" s="1"/>
  <c r="T93" i="21"/>
  <c r="U93" i="21" s="1"/>
  <c r="Z93" i="21" s="1"/>
  <c r="AA93" i="21" s="1"/>
  <c r="AF93" i="21" s="1"/>
  <c r="AG93" i="21" s="1"/>
  <c r="AH93" i="21" s="1"/>
  <c r="AI93" i="21" s="1"/>
  <c r="AJ93" i="21" s="1"/>
  <c r="M93" i="21"/>
  <c r="O93" i="21" s="1"/>
  <c r="T92" i="21"/>
  <c r="U92" i="21" s="1"/>
  <c r="Z92" i="21" s="1"/>
  <c r="AA92" i="21" s="1"/>
  <c r="AF92" i="21" s="1"/>
  <c r="AG92" i="21" s="1"/>
  <c r="AH92" i="21" s="1"/>
  <c r="AI92" i="21" s="1"/>
  <c r="AJ92" i="21" s="1"/>
  <c r="M92" i="21"/>
  <c r="O92" i="21" s="1"/>
  <c r="T91" i="21"/>
  <c r="U91" i="21" s="1"/>
  <c r="Z91" i="21" s="1"/>
  <c r="AA91" i="21" s="1"/>
  <c r="AF91" i="21" s="1"/>
  <c r="AG91" i="21" s="1"/>
  <c r="AH91" i="21" s="1"/>
  <c r="AI91" i="21" s="1"/>
  <c r="AJ91" i="21" s="1"/>
  <c r="M91" i="21"/>
  <c r="N91" i="21" s="1"/>
  <c r="T90" i="21"/>
  <c r="U90" i="21" s="1"/>
  <c r="Z90" i="21" s="1"/>
  <c r="AA90" i="21" s="1"/>
  <c r="AF90" i="21" s="1"/>
  <c r="AG90" i="21" s="1"/>
  <c r="AH90" i="21" s="1"/>
  <c r="AI90" i="21" s="1"/>
  <c r="AJ90" i="21" s="1"/>
  <c r="O90" i="21"/>
  <c r="N90" i="21"/>
  <c r="T89" i="21"/>
  <c r="U89" i="21" s="1"/>
  <c r="Z89" i="21" s="1"/>
  <c r="AA89" i="21" s="1"/>
  <c r="AF89" i="21" s="1"/>
  <c r="AG89" i="21" s="1"/>
  <c r="AH89" i="21" s="1"/>
  <c r="AI89" i="21" s="1"/>
  <c r="AJ89" i="21" s="1"/>
  <c r="M89" i="21"/>
  <c r="T88" i="21"/>
  <c r="U88" i="21" s="1"/>
  <c r="M88" i="21"/>
  <c r="T87" i="21"/>
  <c r="U87" i="21" s="1"/>
  <c r="O87" i="21"/>
  <c r="N87" i="21"/>
  <c r="F86" i="21"/>
  <c r="E86" i="21"/>
  <c r="D86" i="21"/>
  <c r="T85" i="21"/>
  <c r="U85" i="21" s="1"/>
  <c r="Z85" i="21" s="1"/>
  <c r="AA85" i="21" s="1"/>
  <c r="AF85" i="21" s="1"/>
  <c r="AG85" i="21" s="1"/>
  <c r="AH85" i="21" s="1"/>
  <c r="AI85" i="21" s="1"/>
  <c r="AJ85" i="21" s="1"/>
  <c r="M85" i="21"/>
  <c r="N85" i="21" s="1"/>
  <c r="T84" i="21"/>
  <c r="U84" i="21" s="1"/>
  <c r="M84" i="21"/>
  <c r="O84" i="21" s="1"/>
  <c r="T83" i="21"/>
  <c r="U83" i="21" s="1"/>
  <c r="Z83" i="21" s="1"/>
  <c r="AA83" i="21" s="1"/>
  <c r="AF83" i="21" s="1"/>
  <c r="AG83" i="21" s="1"/>
  <c r="AH83" i="21" s="1"/>
  <c r="AI83" i="21" s="1"/>
  <c r="AJ83" i="21" s="1"/>
  <c r="M83" i="21"/>
  <c r="O83" i="21" s="1"/>
  <c r="T82" i="21"/>
  <c r="U82" i="21" s="1"/>
  <c r="Z82" i="21" s="1"/>
  <c r="AA82" i="21" s="1"/>
  <c r="AF82" i="21" s="1"/>
  <c r="AG82" i="21" s="1"/>
  <c r="AH82" i="21" s="1"/>
  <c r="AI82" i="21" s="1"/>
  <c r="AJ82" i="21" s="1"/>
  <c r="O82" i="21"/>
  <c r="N82" i="21"/>
  <c r="T81" i="21"/>
  <c r="U81" i="21" s="1"/>
  <c r="Z81" i="21" s="1"/>
  <c r="AA81" i="21" s="1"/>
  <c r="AF81" i="21" s="1"/>
  <c r="AG81" i="21" s="1"/>
  <c r="AH81" i="21" s="1"/>
  <c r="AI81" i="21" s="1"/>
  <c r="AJ81" i="21" s="1"/>
  <c r="O81" i="21"/>
  <c r="N81" i="21"/>
  <c r="T80" i="21"/>
  <c r="U80" i="21" s="1"/>
  <c r="Z80" i="21" s="1"/>
  <c r="AA80" i="21" s="1"/>
  <c r="AF80" i="21" s="1"/>
  <c r="AG80" i="21" s="1"/>
  <c r="AH80" i="21" s="1"/>
  <c r="AI80" i="21" s="1"/>
  <c r="AJ80" i="21" s="1"/>
  <c r="M80" i="21"/>
  <c r="O80" i="21" s="1"/>
  <c r="T79" i="21"/>
  <c r="U79" i="21" s="1"/>
  <c r="M79" i="21"/>
  <c r="AF79" i="21" s="1"/>
  <c r="T78" i="21"/>
  <c r="U78" i="21" s="1"/>
  <c r="Z78" i="21" s="1"/>
  <c r="AA78" i="21" s="1"/>
  <c r="AF78" i="21" s="1"/>
  <c r="AG78" i="21" s="1"/>
  <c r="AH78" i="21" s="1"/>
  <c r="AI78" i="21" s="1"/>
  <c r="AJ78" i="21" s="1"/>
  <c r="M78" i="21"/>
  <c r="O78" i="21" s="1"/>
  <c r="T77" i="21"/>
  <c r="U77" i="21" s="1"/>
  <c r="M77" i="21"/>
  <c r="AH77" i="21" s="1"/>
  <c r="T76" i="21"/>
  <c r="U76" i="21" s="1"/>
  <c r="Z76" i="21" s="1"/>
  <c r="AA76" i="21" s="1"/>
  <c r="AF76" i="21" s="1"/>
  <c r="AG76" i="21" s="1"/>
  <c r="AH76" i="21" s="1"/>
  <c r="AI76" i="21" s="1"/>
  <c r="AJ76" i="21" s="1"/>
  <c r="M76" i="21"/>
  <c r="T75" i="21"/>
  <c r="U75" i="21" s="1"/>
  <c r="Z75" i="21" s="1"/>
  <c r="AA75" i="21" s="1"/>
  <c r="AF75" i="21" s="1"/>
  <c r="AG75" i="21" s="1"/>
  <c r="AH75" i="21" s="1"/>
  <c r="AI75" i="21" s="1"/>
  <c r="AJ75" i="21" s="1"/>
  <c r="M75" i="21"/>
  <c r="O75" i="21" s="1"/>
  <c r="T74" i="21"/>
  <c r="U74" i="21" s="1"/>
  <c r="M74" i="21"/>
  <c r="O74" i="21" s="1"/>
  <c r="T73" i="21"/>
  <c r="U73" i="21" s="1"/>
  <c r="Z73" i="21" s="1"/>
  <c r="AA73" i="21" s="1"/>
  <c r="AF73" i="21" s="1"/>
  <c r="AG73" i="21" s="1"/>
  <c r="AH73" i="21" s="1"/>
  <c r="AI73" i="21" s="1"/>
  <c r="AJ73" i="21" s="1"/>
  <c r="M73" i="21"/>
  <c r="N73" i="21" s="1"/>
  <c r="T72" i="21"/>
  <c r="U72" i="21" s="1"/>
  <c r="Z72" i="21" s="1"/>
  <c r="AA72" i="21" s="1"/>
  <c r="AF72" i="21" s="1"/>
  <c r="AG72" i="21" s="1"/>
  <c r="AH72" i="21" s="1"/>
  <c r="AI72" i="21" s="1"/>
  <c r="AJ72" i="21" s="1"/>
  <c r="M72" i="21"/>
  <c r="O72" i="21" s="1"/>
  <c r="T71" i="21"/>
  <c r="U71" i="21" s="1"/>
  <c r="M71" i="21"/>
  <c r="O71" i="21" s="1"/>
  <c r="T70" i="21"/>
  <c r="U70" i="21" s="1"/>
  <c r="M70" i="21"/>
  <c r="O70" i="21" s="1"/>
  <c r="T69" i="21"/>
  <c r="U69" i="21" s="1"/>
  <c r="Z69" i="21" s="1"/>
  <c r="AA69" i="21" s="1"/>
  <c r="AF69" i="21" s="1"/>
  <c r="AG69" i="21" s="1"/>
  <c r="AH69" i="21" s="1"/>
  <c r="AI69" i="21" s="1"/>
  <c r="AJ69" i="21" s="1"/>
  <c r="M69" i="21"/>
  <c r="O69" i="21" s="1"/>
  <c r="T68" i="21"/>
  <c r="U68" i="21" s="1"/>
  <c r="Z68" i="21" s="1"/>
  <c r="AA68" i="21" s="1"/>
  <c r="AF68" i="21" s="1"/>
  <c r="AG68" i="21" s="1"/>
  <c r="AH68" i="21" s="1"/>
  <c r="AI68" i="21" s="1"/>
  <c r="AJ68" i="21" s="1"/>
  <c r="M68" i="21"/>
  <c r="O68" i="21" s="1"/>
  <c r="T67" i="21"/>
  <c r="U67" i="21" s="1"/>
  <c r="Z67" i="21" s="1"/>
  <c r="AA67" i="21" s="1"/>
  <c r="AF67" i="21" s="1"/>
  <c r="AG67" i="21" s="1"/>
  <c r="AH67" i="21" s="1"/>
  <c r="AI67" i="21" s="1"/>
  <c r="AJ67" i="21" s="1"/>
  <c r="M67" i="21"/>
  <c r="O67" i="21" s="1"/>
  <c r="T66" i="21"/>
  <c r="U66" i="21" s="1"/>
  <c r="M66" i="21"/>
  <c r="AG66" i="21" s="1"/>
  <c r="T65" i="21"/>
  <c r="U65" i="21" s="1"/>
  <c r="Z65" i="21" s="1"/>
  <c r="AA65" i="21" s="1"/>
  <c r="AF65" i="21" s="1"/>
  <c r="AG65" i="21" s="1"/>
  <c r="AH65" i="21" s="1"/>
  <c r="AI65" i="21" s="1"/>
  <c r="AJ65" i="21" s="1"/>
  <c r="M65" i="21"/>
  <c r="T64" i="21"/>
  <c r="U64" i="21" s="1"/>
  <c r="Z64" i="21" s="1"/>
  <c r="AA64" i="21" s="1"/>
  <c r="AF64" i="21" s="1"/>
  <c r="AG64" i="21" s="1"/>
  <c r="AH64" i="21" s="1"/>
  <c r="AI64" i="21" s="1"/>
  <c r="AJ64" i="21" s="1"/>
  <c r="M64" i="21"/>
  <c r="F63" i="21"/>
  <c r="E63" i="21"/>
  <c r="D63" i="21"/>
  <c r="T61" i="21"/>
  <c r="U61" i="21" s="1"/>
  <c r="Z61" i="21" s="1"/>
  <c r="AA61" i="21" s="1"/>
  <c r="AF61" i="21" s="1"/>
  <c r="AG61" i="21" s="1"/>
  <c r="AH61" i="21" s="1"/>
  <c r="AI61" i="21" s="1"/>
  <c r="AJ61" i="21" s="1"/>
  <c r="M61" i="21"/>
  <c r="O61" i="21" s="1"/>
  <c r="T60" i="21"/>
  <c r="U60" i="21" s="1"/>
  <c r="Z60" i="21" s="1"/>
  <c r="AA60" i="21" s="1"/>
  <c r="AF60" i="21" s="1"/>
  <c r="AG60" i="21" s="1"/>
  <c r="AH60" i="21" s="1"/>
  <c r="AI60" i="21" s="1"/>
  <c r="AJ60" i="21" s="1"/>
  <c r="M60" i="21"/>
  <c r="O60" i="21" s="1"/>
  <c r="E59" i="21"/>
  <c r="D59" i="21"/>
  <c r="T58" i="21"/>
  <c r="U58" i="21" s="1"/>
  <c r="Z58" i="21" s="1"/>
  <c r="AA58" i="21" s="1"/>
  <c r="AF58" i="21" s="1"/>
  <c r="AG58" i="21" s="1"/>
  <c r="AH58" i="21" s="1"/>
  <c r="AI58" i="21" s="1"/>
  <c r="AJ58" i="21" s="1"/>
  <c r="M58" i="21"/>
  <c r="N58" i="21" s="1"/>
  <c r="T57" i="21"/>
  <c r="U57" i="21" s="1"/>
  <c r="Z57" i="21" s="1"/>
  <c r="AA57" i="21" s="1"/>
  <c r="AF57" i="21" s="1"/>
  <c r="AG57" i="21" s="1"/>
  <c r="AH57" i="21" s="1"/>
  <c r="AI57" i="21" s="1"/>
  <c r="AJ57" i="21" s="1"/>
  <c r="M57" i="21"/>
  <c r="N57" i="21" s="1"/>
  <c r="T56" i="21"/>
  <c r="U56" i="21" s="1"/>
  <c r="Z56" i="21" s="1"/>
  <c r="AA56" i="21" s="1"/>
  <c r="AF56" i="21" s="1"/>
  <c r="AG56" i="21" s="1"/>
  <c r="AH56" i="21" s="1"/>
  <c r="AI56" i="21" s="1"/>
  <c r="AJ56" i="21" s="1"/>
  <c r="M56" i="21"/>
  <c r="O56" i="21" s="1"/>
  <c r="T55" i="21"/>
  <c r="U55" i="21" s="1"/>
  <c r="Z55" i="21" s="1"/>
  <c r="AA55" i="21" s="1"/>
  <c r="AF55" i="21" s="1"/>
  <c r="AG55" i="21" s="1"/>
  <c r="AH55" i="21" s="1"/>
  <c r="AI55" i="21" s="1"/>
  <c r="AJ55" i="21" s="1"/>
  <c r="M55" i="21"/>
  <c r="O55" i="21" s="1"/>
  <c r="T54" i="21"/>
  <c r="U54" i="21" s="1"/>
  <c r="Z54" i="21" s="1"/>
  <c r="AA54" i="21" s="1"/>
  <c r="AF54" i="21" s="1"/>
  <c r="AG54" i="21" s="1"/>
  <c r="AH54" i="21" s="1"/>
  <c r="AI54" i="21" s="1"/>
  <c r="AJ54" i="21" s="1"/>
  <c r="M54" i="21"/>
  <c r="O54" i="21" s="1"/>
  <c r="T53" i="21"/>
  <c r="U53" i="21" s="1"/>
  <c r="Z53" i="21" s="1"/>
  <c r="AA53" i="21" s="1"/>
  <c r="AF53" i="21" s="1"/>
  <c r="AG53" i="21" s="1"/>
  <c r="AH53" i="21" s="1"/>
  <c r="AI53" i="21" s="1"/>
  <c r="AJ53" i="21" s="1"/>
  <c r="M53" i="21"/>
  <c r="N53" i="21" s="1"/>
  <c r="T52" i="21"/>
  <c r="U52" i="21" s="1"/>
  <c r="Z52" i="21" s="1"/>
  <c r="AA52" i="21" s="1"/>
  <c r="AF52" i="21" s="1"/>
  <c r="AG52" i="21" s="1"/>
  <c r="AH52" i="21" s="1"/>
  <c r="AI52" i="21" s="1"/>
  <c r="AJ52" i="21" s="1"/>
  <c r="M52" i="21"/>
  <c r="O52" i="21" s="1"/>
  <c r="T51" i="21"/>
  <c r="U51" i="21" s="1"/>
  <c r="Z51" i="21" s="1"/>
  <c r="AA51" i="21" s="1"/>
  <c r="AF51" i="21" s="1"/>
  <c r="AG51" i="21" s="1"/>
  <c r="AH51" i="21" s="1"/>
  <c r="AI51" i="21" s="1"/>
  <c r="AJ51" i="21" s="1"/>
  <c r="M51" i="21"/>
  <c r="O51" i="21" s="1"/>
  <c r="T50" i="21"/>
  <c r="U50" i="21" s="1"/>
  <c r="Z50" i="21" s="1"/>
  <c r="AA50" i="21" s="1"/>
  <c r="AF50" i="21" s="1"/>
  <c r="AG50" i="21" s="1"/>
  <c r="AH50" i="21" s="1"/>
  <c r="AI50" i="21" s="1"/>
  <c r="AJ50" i="21" s="1"/>
  <c r="M50" i="21"/>
  <c r="O50" i="21" s="1"/>
  <c r="T49" i="21"/>
  <c r="U49" i="21" s="1"/>
  <c r="Z49" i="21" s="1"/>
  <c r="AA49" i="21" s="1"/>
  <c r="AF49" i="21" s="1"/>
  <c r="AG49" i="21" s="1"/>
  <c r="AH49" i="21" s="1"/>
  <c r="AI49" i="21" s="1"/>
  <c r="AJ49" i="21" s="1"/>
  <c r="M49" i="21"/>
  <c r="T48" i="21"/>
  <c r="U48" i="21" s="1"/>
  <c r="Z48" i="21" s="1"/>
  <c r="AA48" i="21" s="1"/>
  <c r="AF48" i="21" s="1"/>
  <c r="AG48" i="21" s="1"/>
  <c r="AH48" i="21" s="1"/>
  <c r="AI48" i="21" s="1"/>
  <c r="AJ48" i="21" s="1"/>
  <c r="M48" i="21"/>
  <c r="T47" i="21"/>
  <c r="U47" i="21" s="1"/>
  <c r="Z47" i="21" s="1"/>
  <c r="AA47" i="21" s="1"/>
  <c r="AF47" i="21" s="1"/>
  <c r="AG47" i="21" s="1"/>
  <c r="AH47" i="21" s="1"/>
  <c r="AI47" i="21" s="1"/>
  <c r="AJ47" i="21" s="1"/>
  <c r="M47" i="21"/>
  <c r="O47" i="21" s="1"/>
  <c r="T46" i="21"/>
  <c r="U46" i="21" s="1"/>
  <c r="Z46" i="21" s="1"/>
  <c r="AA46" i="21" s="1"/>
  <c r="AF46" i="21" s="1"/>
  <c r="AG46" i="21" s="1"/>
  <c r="AH46" i="21" s="1"/>
  <c r="AI46" i="21" s="1"/>
  <c r="AJ46" i="21" s="1"/>
  <c r="M46" i="21"/>
  <c r="O46" i="21" s="1"/>
  <c r="T45" i="21"/>
  <c r="U45" i="21" s="1"/>
  <c r="Z45" i="21" s="1"/>
  <c r="AA45" i="21" s="1"/>
  <c r="AF45" i="21" s="1"/>
  <c r="AG45" i="21" s="1"/>
  <c r="AH45" i="21" s="1"/>
  <c r="AI45" i="21" s="1"/>
  <c r="AJ45" i="21" s="1"/>
  <c r="M45" i="21"/>
  <c r="N45" i="21" s="1"/>
  <c r="T44" i="21"/>
  <c r="U44" i="21" s="1"/>
  <c r="Z44" i="21" s="1"/>
  <c r="AA44" i="21" s="1"/>
  <c r="AF44" i="21" s="1"/>
  <c r="AG44" i="21" s="1"/>
  <c r="AH44" i="21" s="1"/>
  <c r="AI44" i="21" s="1"/>
  <c r="AJ44" i="21" s="1"/>
  <c r="M44" i="21"/>
  <c r="O44" i="21" s="1"/>
  <c r="F43" i="21"/>
  <c r="F42" i="21" s="1"/>
  <c r="E43" i="21"/>
  <c r="D43" i="21"/>
  <c r="C42" i="21"/>
  <c r="AF41" i="21"/>
  <c r="AG41" i="21" s="1"/>
  <c r="AH41" i="21" s="1"/>
  <c r="AI41" i="21" s="1"/>
  <c r="AJ41" i="21" s="1"/>
  <c r="M41" i="21"/>
  <c r="N41" i="21" s="1"/>
  <c r="P41" i="21" s="1"/>
  <c r="R41" i="21" s="1"/>
  <c r="T41" i="21" s="1"/>
  <c r="E40" i="21"/>
  <c r="D40" i="21"/>
  <c r="T39" i="21"/>
  <c r="U39" i="21" s="1"/>
  <c r="Z39" i="21" s="1"/>
  <c r="AA39" i="21" s="1"/>
  <c r="AF39" i="21" s="1"/>
  <c r="AG39" i="21" s="1"/>
  <c r="AH39" i="21" s="1"/>
  <c r="AI39" i="21" s="1"/>
  <c r="AJ39" i="21" s="1"/>
  <c r="M39" i="21"/>
  <c r="O39" i="21" s="1"/>
  <c r="T38" i="21"/>
  <c r="U38" i="21" s="1"/>
  <c r="Z38" i="21" s="1"/>
  <c r="AA38" i="21" s="1"/>
  <c r="AF38" i="21" s="1"/>
  <c r="AG38" i="21" s="1"/>
  <c r="AH38" i="21" s="1"/>
  <c r="AI38" i="21" s="1"/>
  <c r="AJ38" i="21" s="1"/>
  <c r="M38" i="21"/>
  <c r="O38" i="21" s="1"/>
  <c r="T37" i="21"/>
  <c r="M37" i="21"/>
  <c r="AF36" i="21"/>
  <c r="AG36" i="21" s="1"/>
  <c r="AH36" i="21" s="1"/>
  <c r="AI36" i="21" s="1"/>
  <c r="AJ36" i="21" s="1"/>
  <c r="T36" i="21"/>
  <c r="U36" i="21" s="1"/>
  <c r="Z36" i="21" s="1"/>
  <c r="AA36" i="21" s="1"/>
  <c r="M36" i="21"/>
  <c r="O36" i="21" s="1"/>
  <c r="E35" i="21"/>
  <c r="D35" i="21"/>
  <c r="T34" i="21"/>
  <c r="AJ34" i="21" s="1"/>
  <c r="M34" i="21"/>
  <c r="T33" i="21"/>
  <c r="U33" i="21" s="1"/>
  <c r="M33" i="21"/>
  <c r="AF32" i="21"/>
  <c r="T32" i="21"/>
  <c r="M32" i="21"/>
  <c r="Z32" i="21" s="1"/>
  <c r="T31" i="21"/>
  <c r="AA31" i="21" s="1"/>
  <c r="M31" i="21"/>
  <c r="AF30" i="21"/>
  <c r="AG30" i="21" s="1"/>
  <c r="AH30" i="21" s="1"/>
  <c r="AI30" i="21" s="1"/>
  <c r="AJ30" i="21" s="1"/>
  <c r="T30" i="21"/>
  <c r="M30" i="21"/>
  <c r="AA30" i="21" s="1"/>
  <c r="T29" i="21"/>
  <c r="AG29" i="21" s="1"/>
  <c r="M29" i="21"/>
  <c r="T28" i="21"/>
  <c r="AH28" i="21" s="1"/>
  <c r="M28" i="21"/>
  <c r="T27" i="21"/>
  <c r="AI27" i="21" s="1"/>
  <c r="M27" i="21"/>
  <c r="T26" i="21"/>
  <c r="AJ26" i="21" s="1"/>
  <c r="M26" i="21"/>
  <c r="T25" i="21"/>
  <c r="M25" i="21"/>
  <c r="AF24" i="21"/>
  <c r="AG24" i="21" s="1"/>
  <c r="AH24" i="21" s="1"/>
  <c r="AI24" i="21" s="1"/>
  <c r="AJ24" i="21" s="1"/>
  <c r="T24" i="21"/>
  <c r="U24" i="21" s="1"/>
  <c r="Z24" i="21" s="1"/>
  <c r="AA24" i="21" s="1"/>
  <c r="M24" i="21"/>
  <c r="N24" i="21" s="1"/>
  <c r="T23" i="21"/>
  <c r="M23" i="21"/>
  <c r="T22" i="21"/>
  <c r="AJ22" i="21" s="1"/>
  <c r="M22" i="21"/>
  <c r="T21" i="21"/>
  <c r="U21" i="21" s="1"/>
  <c r="M21" i="21"/>
  <c r="T20" i="21"/>
  <c r="Z20" i="21" s="1"/>
  <c r="M20" i="21"/>
  <c r="T19" i="21"/>
  <c r="AA19" i="21" s="1"/>
  <c r="M19" i="21"/>
  <c r="AF18" i="21"/>
  <c r="AG18" i="21" s="1"/>
  <c r="AH18" i="21" s="1"/>
  <c r="AI18" i="21" s="1"/>
  <c r="AJ18" i="21" s="1"/>
  <c r="T18" i="21"/>
  <c r="AA18" i="21" s="1"/>
  <c r="M18" i="21"/>
  <c r="T17" i="21"/>
  <c r="U17" i="21" s="1"/>
  <c r="M17" i="21"/>
  <c r="O23" i="21" s="1"/>
  <c r="T16" i="21"/>
  <c r="AH16" i="21" s="1"/>
  <c r="M16" i="21"/>
  <c r="T15" i="21"/>
  <c r="AA15" i="21" s="1"/>
  <c r="M15" i="21"/>
  <c r="O15" i="21" s="1"/>
  <c r="F14" i="21"/>
  <c r="F13" i="21" s="1"/>
  <c r="E14" i="21"/>
  <c r="D14" i="21"/>
  <c r="C13" i="21"/>
  <c r="E157" i="21" l="1"/>
  <c r="E250" i="21"/>
  <c r="E13" i="21"/>
  <c r="O209" i="21"/>
  <c r="AK209" i="21" s="1"/>
  <c r="AK208" i="21" s="1"/>
  <c r="N46" i="21"/>
  <c r="AK46" i="21" s="1"/>
  <c r="D115" i="21"/>
  <c r="N256" i="21"/>
  <c r="F250" i="21"/>
  <c r="AF33" i="21"/>
  <c r="N44" i="21"/>
  <c r="AK44" i="21" s="1"/>
  <c r="N271" i="21"/>
  <c r="N200" i="21"/>
  <c r="AK200" i="21" s="1"/>
  <c r="N240" i="21"/>
  <c r="AK240" i="21" s="1"/>
  <c r="E245" i="21"/>
  <c r="AG31" i="21"/>
  <c r="O219" i="21"/>
  <c r="AK219" i="21" s="1"/>
  <c r="N133" i="21"/>
  <c r="AK133" i="21" s="1"/>
  <c r="AF214" i="21"/>
  <c r="N93" i="21"/>
  <c r="AJ66" i="21"/>
  <c r="D250" i="21"/>
  <c r="AA22" i="21"/>
  <c r="N136" i="21"/>
  <c r="AK136" i="21" s="1"/>
  <c r="N166" i="21"/>
  <c r="AH29" i="21"/>
  <c r="AA33" i="21"/>
  <c r="AI77" i="21"/>
  <c r="O183" i="21"/>
  <c r="AK183" i="21" s="1"/>
  <c r="O73" i="21"/>
  <c r="AK73" i="21" s="1"/>
  <c r="N110" i="21"/>
  <c r="AK110" i="21" s="1"/>
  <c r="E98" i="21"/>
  <c r="Z84" i="21"/>
  <c r="N202" i="21"/>
  <c r="AK202" i="21" s="1"/>
  <c r="O45" i="21"/>
  <c r="AK45" i="21" s="1"/>
  <c r="O267" i="21"/>
  <c r="AK267" i="21" s="1"/>
  <c r="Z22" i="21"/>
  <c r="N54" i="21"/>
  <c r="AK54" i="21" s="1"/>
  <c r="AJ77" i="21"/>
  <c r="N94" i="21"/>
  <c r="AK94" i="21" s="1"/>
  <c r="E207" i="21"/>
  <c r="N238" i="21"/>
  <c r="AK238" i="21" s="1"/>
  <c r="O242" i="21"/>
  <c r="AH164" i="21"/>
  <c r="Z199" i="21"/>
  <c r="AA282" i="21"/>
  <c r="AA291" i="21"/>
  <c r="AF282" i="21"/>
  <c r="N51" i="21"/>
  <c r="AK51" i="21" s="1"/>
  <c r="Z70" i="21"/>
  <c r="O79" i="21"/>
  <c r="N92" i="21"/>
  <c r="AK92" i="21" s="1"/>
  <c r="N128" i="21"/>
  <c r="AK128" i="21" s="1"/>
  <c r="O204" i="21"/>
  <c r="AK204" i="21" s="1"/>
  <c r="Z15" i="21"/>
  <c r="Z29" i="21"/>
  <c r="AH66" i="21"/>
  <c r="AA70" i="21"/>
  <c r="AI191" i="21"/>
  <c r="N220" i="21"/>
  <c r="AF70" i="21"/>
  <c r="D98" i="21"/>
  <c r="O166" i="21"/>
  <c r="AG20" i="21"/>
  <c r="AJ84" i="21"/>
  <c r="D245" i="21"/>
  <c r="AJ270" i="21"/>
  <c r="AF15" i="21"/>
  <c r="O57" i="21"/>
  <c r="AK57" i="21" s="1"/>
  <c r="O103" i="21"/>
  <c r="AK103" i="21" s="1"/>
  <c r="Z166" i="21"/>
  <c r="Z284" i="21"/>
  <c r="O53" i="21"/>
  <c r="AK53" i="21" s="1"/>
  <c r="Z71" i="21"/>
  <c r="O85" i="21"/>
  <c r="AK85" i="21" s="1"/>
  <c r="Z108" i="21"/>
  <c r="O125" i="21"/>
  <c r="AK125" i="21" s="1"/>
  <c r="N27" i="21"/>
  <c r="U30" i="21"/>
  <c r="AJ27" i="21"/>
  <c r="AI16" i="21"/>
  <c r="AJ16" i="21"/>
  <c r="AF20" i="21"/>
  <c r="O24" i="21"/>
  <c r="AK24" i="21" s="1"/>
  <c r="AH31" i="21"/>
  <c r="Z17" i="21"/>
  <c r="AA21" i="21"/>
  <c r="O32" i="21"/>
  <c r="N15" i="21"/>
  <c r="O26" i="21"/>
  <c r="AJ29" i="21"/>
  <c r="AA32" i="21"/>
  <c r="Z87" i="21"/>
  <c r="AA87" i="21" s="1"/>
  <c r="AF87" i="21" s="1"/>
  <c r="AG87" i="21" s="1"/>
  <c r="AH87" i="21" s="1"/>
  <c r="AI87" i="21" s="1"/>
  <c r="AJ87" i="21" s="1"/>
  <c r="AG15" i="21"/>
  <c r="AA17" i="21"/>
  <c r="AF19" i="21"/>
  <c r="AF21" i="21"/>
  <c r="D42" i="21"/>
  <c r="AA71" i="21"/>
  <c r="AA84" i="21"/>
  <c r="E115" i="21"/>
  <c r="N126" i="21"/>
  <c r="AK126" i="21" s="1"/>
  <c r="Z144" i="21"/>
  <c r="N148" i="21"/>
  <c r="AK148" i="21" s="1"/>
  <c r="N167" i="21"/>
  <c r="AK167" i="21" s="1"/>
  <c r="N182" i="21"/>
  <c r="AK182" i="21" s="1"/>
  <c r="AA199" i="21"/>
  <c r="N205" i="21"/>
  <c r="N283" i="21"/>
  <c r="AK283" i="21" s="1"/>
  <c r="O286" i="21"/>
  <c r="AK286" i="21" s="1"/>
  <c r="AI291" i="21"/>
  <c r="AH15" i="21"/>
  <c r="AF17" i="21"/>
  <c r="AG19" i="21"/>
  <c r="N25" i="21"/>
  <c r="E42" i="21"/>
  <c r="AG79" i="21"/>
  <c r="AF84" i="21"/>
  <c r="N111" i="21"/>
  <c r="AK111" i="21" s="1"/>
  <c r="AA144" i="21"/>
  <c r="N152" i="21"/>
  <c r="AK152" i="21" s="1"/>
  <c r="AF199" i="21"/>
  <c r="O214" i="21"/>
  <c r="D13" i="21"/>
  <c r="AI15" i="21"/>
  <c r="AG17" i="21"/>
  <c r="AH19" i="21"/>
  <c r="O25" i="21"/>
  <c r="AI28" i="21"/>
  <c r="AH79" i="21"/>
  <c r="AH84" i="21"/>
  <c r="O91" i="21"/>
  <c r="AK91" i="21" s="1"/>
  <c r="AF144" i="21"/>
  <c r="N185" i="21"/>
  <c r="D207" i="21"/>
  <c r="O230" i="21"/>
  <c r="N268" i="21"/>
  <c r="N282" i="21"/>
  <c r="AJ15" i="21"/>
  <c r="AH17" i="21"/>
  <c r="U22" i="21"/>
  <c r="AJ28" i="21"/>
  <c r="Z33" i="21"/>
  <c r="AI79" i="21"/>
  <c r="AI84" i="21"/>
  <c r="D157" i="21"/>
  <c r="N176" i="21"/>
  <c r="AK176" i="21" s="1"/>
  <c r="N243" i="21"/>
  <c r="AK243" i="21" s="1"/>
  <c r="N252" i="21"/>
  <c r="AK252" i="21" s="1"/>
  <c r="O255" i="21"/>
  <c r="AK255" i="21" s="1"/>
  <c r="O282" i="21"/>
  <c r="N287" i="21"/>
  <c r="N290" i="21"/>
  <c r="AI271" i="21"/>
  <c r="N284" i="21"/>
  <c r="O287" i="21"/>
  <c r="O290" i="21"/>
  <c r="AI17" i="21"/>
  <c r="AJ17" i="21"/>
  <c r="AA20" i="21"/>
  <c r="N26" i="21"/>
  <c r="AF31" i="21"/>
  <c r="AI66" i="21"/>
  <c r="N80" i="21"/>
  <c r="AK80" i="21" s="1"/>
  <c r="AA108" i="21"/>
  <c r="N163" i="21"/>
  <c r="AK163" i="21" s="1"/>
  <c r="AH214" i="21"/>
  <c r="N231" i="21"/>
  <c r="AK231" i="21" s="1"/>
  <c r="Z282" i="21"/>
  <c r="N74" i="21"/>
  <c r="N150" i="21"/>
  <c r="AK150" i="21" s="1"/>
  <c r="N159" i="21"/>
  <c r="AK159" i="21" s="1"/>
  <c r="N215" i="21"/>
  <c r="AK215" i="21" s="1"/>
  <c r="D62" i="21"/>
  <c r="U15" i="21"/>
  <c r="AI29" i="21"/>
  <c r="U34" i="21"/>
  <c r="E62" i="21"/>
  <c r="N138" i="21"/>
  <c r="AK138" i="21" s="1"/>
  <c r="AA166" i="21"/>
  <c r="O181" i="21"/>
  <c r="AK181" i="21" s="1"/>
  <c r="N191" i="21"/>
  <c r="O199" i="21"/>
  <c r="O237" i="21"/>
  <c r="AK237" i="21" s="1"/>
  <c r="N253" i="21"/>
  <c r="AK253" i="21" s="1"/>
  <c r="AG256" i="21"/>
  <c r="N278" i="21"/>
  <c r="AG282" i="21"/>
  <c r="N288" i="21"/>
  <c r="AK288" i="21" s="1"/>
  <c r="N291" i="21"/>
  <c r="N294" i="21"/>
  <c r="AK294" i="21" s="1"/>
  <c r="AK293" i="21" s="1"/>
  <c r="O147" i="21"/>
  <c r="AF164" i="21"/>
  <c r="AF166" i="21"/>
  <c r="O278" i="21"/>
  <c r="N281" i="21"/>
  <c r="AK281" i="21" s="1"/>
  <c r="AH282" i="21"/>
  <c r="Z34" i="21"/>
  <c r="F62" i="21"/>
  <c r="Z21" i="21"/>
  <c r="AA34" i="21"/>
  <c r="O58" i="21"/>
  <c r="AK58" i="21" s="1"/>
  <c r="AG164" i="21"/>
  <c r="N184" i="21"/>
  <c r="AK184" i="21" s="1"/>
  <c r="AJ228" i="21"/>
  <c r="Z270" i="21"/>
  <c r="Z291" i="21"/>
  <c r="O174" i="21"/>
  <c r="N174" i="21"/>
  <c r="O16" i="21"/>
  <c r="N16" i="21"/>
  <c r="N37" i="21"/>
  <c r="AA37" i="21"/>
  <c r="Z37" i="21"/>
  <c r="U37" i="21"/>
  <c r="O37" i="21"/>
  <c r="AJ88" i="21"/>
  <c r="AI88" i="21"/>
  <c r="AH88" i="21"/>
  <c r="AG88" i="21"/>
  <c r="N88" i="21"/>
  <c r="AF88" i="21"/>
  <c r="AA88" i="21"/>
  <c r="Z88" i="21"/>
  <c r="O88" i="21"/>
  <c r="N47" i="21"/>
  <c r="AK47" i="21" s="1"/>
  <c r="O89" i="21"/>
  <c r="N89" i="21"/>
  <c r="O100" i="21"/>
  <c r="AK82" i="21"/>
  <c r="N100" i="21"/>
  <c r="N137" i="21"/>
  <c r="O137" i="21"/>
  <c r="N75" i="21"/>
  <c r="AK75" i="21" s="1"/>
  <c r="AJ25" i="21"/>
  <c r="AI25" i="21"/>
  <c r="AH25" i="21"/>
  <c r="AG25" i="21"/>
  <c r="AF25" i="21"/>
  <c r="AA25" i="21"/>
  <c r="Z25" i="21"/>
  <c r="U25" i="21"/>
  <c r="N127" i="21"/>
  <c r="O127" i="21"/>
  <c r="AG32" i="21"/>
  <c r="AI32" i="21" s="1"/>
  <c r="AH32" i="21"/>
  <c r="AJ32" i="21" s="1"/>
  <c r="N64" i="21"/>
  <c r="O64" i="21"/>
  <c r="N48" i="21"/>
  <c r="O48" i="21"/>
  <c r="AJ23" i="21"/>
  <c r="AI23" i="21"/>
  <c r="AH23" i="21"/>
  <c r="AG23" i="21"/>
  <c r="AF23" i="21"/>
  <c r="AA23" i="21"/>
  <c r="U23" i="21"/>
  <c r="N36" i="21"/>
  <c r="AK36" i="21" s="1"/>
  <c r="N76" i="21"/>
  <c r="O76" i="21"/>
  <c r="AK81" i="21"/>
  <c r="O156" i="21"/>
  <c r="N156" i="21"/>
  <c r="Z23" i="21"/>
  <c r="AI19" i="21"/>
  <c r="AH20" i="21"/>
  <c r="AG21" i="21"/>
  <c r="AF22" i="21"/>
  <c r="O27" i="21"/>
  <c r="N28" i="21"/>
  <c r="AI31" i="21"/>
  <c r="AG33" i="21"/>
  <c r="AF34" i="21"/>
  <c r="N38" i="21"/>
  <c r="AK38" i="21" s="1"/>
  <c r="U41" i="21"/>
  <c r="N49" i="21"/>
  <c r="N65" i="21"/>
  <c r="AG70" i="21"/>
  <c r="AF71" i="21"/>
  <c r="N77" i="21"/>
  <c r="AJ79" i="21"/>
  <c r="AG84" i="21"/>
  <c r="O216" i="21"/>
  <c r="N216" i="21"/>
  <c r="C295" i="21"/>
  <c r="N17" i="21"/>
  <c r="AJ19" i="21"/>
  <c r="AI20" i="21"/>
  <c r="AH21" i="21"/>
  <c r="AG22" i="21"/>
  <c r="U26" i="21"/>
  <c r="O28" i="21"/>
  <c r="N29" i="21"/>
  <c r="AJ31" i="21"/>
  <c r="AH33" i="21"/>
  <c r="AG34" i="21"/>
  <c r="N39" i="21"/>
  <c r="AK39" i="21" s="1"/>
  <c r="Z41" i="21"/>
  <c r="O49" i="21"/>
  <c r="N50" i="21"/>
  <c r="AK50" i="21" s="1"/>
  <c r="N60" i="21"/>
  <c r="AK60" i="21" s="1"/>
  <c r="O65" i="21"/>
  <c r="N66" i="21"/>
  <c r="AH70" i="21"/>
  <c r="AG71" i="21"/>
  <c r="Z74" i="21"/>
  <c r="O77" i="21"/>
  <c r="N78" i="21"/>
  <c r="AK78" i="21" s="1"/>
  <c r="N160" i="21"/>
  <c r="AK160" i="21" s="1"/>
  <c r="O17" i="21"/>
  <c r="N18" i="21"/>
  <c r="AJ20" i="21"/>
  <c r="AI21" i="21"/>
  <c r="AH22" i="21"/>
  <c r="Z26" i="21"/>
  <c r="U27" i="21"/>
  <c r="O29" i="21"/>
  <c r="N30" i="21"/>
  <c r="AI33" i="21"/>
  <c r="AH34" i="21"/>
  <c r="AA41" i="21"/>
  <c r="N61" i="21"/>
  <c r="AK61" i="21" s="1"/>
  <c r="O66" i="21"/>
  <c r="N67" i="21"/>
  <c r="AK67" i="21" s="1"/>
  <c r="AI70" i="21"/>
  <c r="AH71" i="21"/>
  <c r="AA74" i="21"/>
  <c r="N79" i="21"/>
  <c r="AI186" i="21"/>
  <c r="AH186" i="21"/>
  <c r="AG186" i="21"/>
  <c r="AF186" i="21"/>
  <c r="AA186" i="21"/>
  <c r="Z186" i="21"/>
  <c r="O186" i="21"/>
  <c r="Z277" i="21"/>
  <c r="AA277" i="21" s="1"/>
  <c r="AF277" i="21" s="1"/>
  <c r="AG277" i="21" s="1"/>
  <c r="AH277" i="21" s="1"/>
  <c r="AI277" i="21" s="1"/>
  <c r="AJ277" i="21" s="1"/>
  <c r="U295" i="21"/>
  <c r="O151" i="21"/>
  <c r="N151" i="21"/>
  <c r="U16" i="21"/>
  <c r="O18" i="21"/>
  <c r="N19" i="21"/>
  <c r="AJ21" i="21"/>
  <c r="AI22" i="21"/>
  <c r="AA26" i="21"/>
  <c r="Z27" i="21"/>
  <c r="U28" i="21"/>
  <c r="O30" i="21"/>
  <c r="N31" i="21"/>
  <c r="AJ33" i="21"/>
  <c r="AI34" i="21"/>
  <c r="N52" i="21"/>
  <c r="AK52" i="21" s="1"/>
  <c r="N68" i="21"/>
  <c r="AK68" i="21" s="1"/>
  <c r="AJ70" i="21"/>
  <c r="AI71" i="21"/>
  <c r="AF74" i="21"/>
  <c r="O149" i="21"/>
  <c r="AK149" i="21" s="1"/>
  <c r="O175" i="21"/>
  <c r="N175" i="21"/>
  <c r="N186" i="21"/>
  <c r="O117" i="21"/>
  <c r="N117" i="21"/>
  <c r="Z16" i="21"/>
  <c r="O19" i="21"/>
  <c r="N20" i="21"/>
  <c r="AF26" i="21"/>
  <c r="AA27" i="21"/>
  <c r="Z28" i="21"/>
  <c r="U29" i="21"/>
  <c r="O31" i="21"/>
  <c r="N32" i="21"/>
  <c r="N69" i="21"/>
  <c r="AK69" i="21" s="1"/>
  <c r="AJ71" i="21"/>
  <c r="AG74" i="21"/>
  <c r="Z77" i="21"/>
  <c r="N83" i="21"/>
  <c r="AK83" i="21" s="1"/>
  <c r="AK90" i="21"/>
  <c r="N101" i="21"/>
  <c r="AK101" i="21" s="1"/>
  <c r="AA16" i="21"/>
  <c r="U18" i="21"/>
  <c r="O20" i="21"/>
  <c r="N21" i="21"/>
  <c r="AG26" i="21"/>
  <c r="AF27" i="21"/>
  <c r="AA28" i="21"/>
  <c r="N33" i="21"/>
  <c r="Z66" i="21"/>
  <c r="N70" i="21"/>
  <c r="AH74" i="21"/>
  <c r="AA77" i="21"/>
  <c r="N84" i="21"/>
  <c r="O161" i="21"/>
  <c r="N161" i="21"/>
  <c r="N173" i="21"/>
  <c r="AK173" i="21" s="1"/>
  <c r="AJ186" i="21"/>
  <c r="AF16" i="21"/>
  <c r="Z18" i="21"/>
  <c r="U19" i="21"/>
  <c r="O21" i="21"/>
  <c r="N22" i="21"/>
  <c r="AH26" i="21"/>
  <c r="AG27" i="21"/>
  <c r="AF28" i="21"/>
  <c r="AA29" i="21"/>
  <c r="Z30" i="21"/>
  <c r="U31" i="21"/>
  <c r="O33" i="21"/>
  <c r="N34" i="21"/>
  <c r="O41" i="21"/>
  <c r="Q41" i="21" s="1"/>
  <c r="S41" i="21" s="1"/>
  <c r="N55" i="21"/>
  <c r="AK55" i="21" s="1"/>
  <c r="AA66" i="21"/>
  <c r="N71" i="21"/>
  <c r="AI74" i="21"/>
  <c r="AF77" i="21"/>
  <c r="Z79" i="21"/>
  <c r="O170" i="21"/>
  <c r="N170" i="21"/>
  <c r="AG16" i="21"/>
  <c r="Z19" i="21"/>
  <c r="U20" i="21"/>
  <c r="O22" i="21"/>
  <c r="N23" i="21"/>
  <c r="AI26" i="21"/>
  <c r="AH27" i="21"/>
  <c r="AG28" i="21"/>
  <c r="AF29" i="21"/>
  <c r="Z31" i="21"/>
  <c r="U32" i="21"/>
  <c r="O34" i="21"/>
  <c r="N56" i="21"/>
  <c r="AK56" i="21" s="1"/>
  <c r="AF66" i="21"/>
  <c r="N72" i="21"/>
  <c r="AK72" i="21" s="1"/>
  <c r="AJ74" i="21"/>
  <c r="AG77" i="21"/>
  <c r="AA79" i="21"/>
  <c r="U187" i="21"/>
  <c r="Z187" i="21" s="1"/>
  <c r="AA187" i="21" s="1"/>
  <c r="AF187" i="21" s="1"/>
  <c r="AG187" i="21" s="1"/>
  <c r="AH187" i="21" s="1"/>
  <c r="AI187" i="21" s="1"/>
  <c r="AJ187" i="21" s="1"/>
  <c r="AK93" i="21"/>
  <c r="O102" i="21"/>
  <c r="N102" i="21"/>
  <c r="O129" i="21"/>
  <c r="N129" i="21"/>
  <c r="AJ185" i="21"/>
  <c r="AI185" i="21"/>
  <c r="AH185" i="21"/>
  <c r="AG185" i="21"/>
  <c r="AF185" i="21"/>
  <c r="AA185" i="21"/>
  <c r="Z185" i="21"/>
  <c r="O227" i="21"/>
  <c r="N227" i="21"/>
  <c r="AF108" i="21"/>
  <c r="AG144" i="21"/>
  <c r="AI164" i="21"/>
  <c r="AG166" i="21"/>
  <c r="O239" i="21"/>
  <c r="N239" i="21"/>
  <c r="AK97" i="21"/>
  <c r="AG108" i="21"/>
  <c r="N113" i="21"/>
  <c r="AK113" i="21" s="1"/>
  <c r="N118" i="21"/>
  <c r="AK118" i="21" s="1"/>
  <c r="N130" i="21"/>
  <c r="AK130" i="21" s="1"/>
  <c r="AH144" i="21"/>
  <c r="N162" i="21"/>
  <c r="AK162" i="21" s="1"/>
  <c r="AJ164" i="21"/>
  <c r="O285" i="21"/>
  <c r="N285" i="21"/>
  <c r="N96" i="21"/>
  <c r="AK96" i="21" s="1"/>
  <c r="N104" i="21"/>
  <c r="AK104" i="21" s="1"/>
  <c r="AH108" i="21"/>
  <c r="N114" i="21"/>
  <c r="AK114" i="21" s="1"/>
  <c r="N119" i="21"/>
  <c r="AK119" i="21" s="1"/>
  <c r="N131" i="21"/>
  <c r="AK131" i="21" s="1"/>
  <c r="AI144" i="21"/>
  <c r="N153" i="21"/>
  <c r="AK153" i="21" s="1"/>
  <c r="AI166" i="21"/>
  <c r="N177" i="21"/>
  <c r="AK177" i="21" s="1"/>
  <c r="N105" i="21"/>
  <c r="AK105" i="21" s="1"/>
  <c r="AI108" i="21"/>
  <c r="N120" i="21"/>
  <c r="AK120" i="21" s="1"/>
  <c r="N132" i="21"/>
  <c r="AK132" i="21" s="1"/>
  <c r="AJ144" i="21"/>
  <c r="N164" i="21"/>
  <c r="AJ166" i="21"/>
  <c r="N178" i="21"/>
  <c r="AK178" i="21" s="1"/>
  <c r="AH201" i="21"/>
  <c r="AG201" i="21"/>
  <c r="AF201" i="21"/>
  <c r="AA201" i="21"/>
  <c r="Z201" i="21"/>
  <c r="O201" i="21"/>
  <c r="N201" i="21"/>
  <c r="AJ201" i="21"/>
  <c r="AI201" i="21"/>
  <c r="N106" i="21"/>
  <c r="AK106" i="21" s="1"/>
  <c r="AJ108" i="21"/>
  <c r="N121" i="21"/>
  <c r="AK121" i="21" s="1"/>
  <c r="N140" i="21"/>
  <c r="AK140" i="21" s="1"/>
  <c r="AK139" i="21" s="1"/>
  <c r="N143" i="21"/>
  <c r="AK143" i="21" s="1"/>
  <c r="O164" i="21"/>
  <c r="N165" i="21"/>
  <c r="AK165" i="21" s="1"/>
  <c r="N179" i="21"/>
  <c r="AK179" i="21" s="1"/>
  <c r="N107" i="21"/>
  <c r="AK107" i="21" s="1"/>
  <c r="N122" i="21"/>
  <c r="AK122" i="21" s="1"/>
  <c r="N134" i="21"/>
  <c r="AK134" i="21" s="1"/>
  <c r="N144" i="21"/>
  <c r="N180" i="21"/>
  <c r="AK180" i="21" s="1"/>
  <c r="AH257" i="21"/>
  <c r="AG257" i="21"/>
  <c r="AF257" i="21"/>
  <c r="AA257" i="21"/>
  <c r="Z257" i="21"/>
  <c r="O257" i="21"/>
  <c r="N257" i="21"/>
  <c r="AJ257" i="21"/>
  <c r="AI257" i="21"/>
  <c r="N108" i="21"/>
  <c r="N123" i="21"/>
  <c r="AK123" i="21" s="1"/>
  <c r="N145" i="21"/>
  <c r="AK145" i="21" s="1"/>
  <c r="N190" i="21"/>
  <c r="O269" i="21"/>
  <c r="N269" i="21"/>
  <c r="N109" i="21"/>
  <c r="AK109" i="21" s="1"/>
  <c r="N124" i="21"/>
  <c r="AK124" i="21" s="1"/>
  <c r="N146" i="21"/>
  <c r="AK146" i="21" s="1"/>
  <c r="AK147" i="21"/>
  <c r="Z164" i="21"/>
  <c r="N168" i="21"/>
  <c r="AK168" i="21" s="1"/>
  <c r="O190" i="21"/>
  <c r="AG191" i="21"/>
  <c r="O197" i="21"/>
  <c r="AK197" i="21" s="1"/>
  <c r="N198" i="21"/>
  <c r="O212" i="21"/>
  <c r="AK212" i="21" s="1"/>
  <c r="N213" i="21"/>
  <c r="N222" i="21"/>
  <c r="AH228" i="21"/>
  <c r="O235" i="21"/>
  <c r="AK235" i="21" s="1"/>
  <c r="N236" i="21"/>
  <c r="AJ256" i="21"/>
  <c r="O265" i="21"/>
  <c r="N266" i="21"/>
  <c r="AJ268" i="21"/>
  <c r="AH270" i="21"/>
  <c r="AG271" i="21"/>
  <c r="O274" i="21"/>
  <c r="AJ284" i="21"/>
  <c r="AH191" i="21"/>
  <c r="O198" i="21"/>
  <c r="N199" i="21"/>
  <c r="O213" i="21"/>
  <c r="N214" i="21"/>
  <c r="O222" i="21"/>
  <c r="AI228" i="21"/>
  <c r="O236" i="21"/>
  <c r="O266" i="21"/>
  <c r="AI270" i="21"/>
  <c r="AH271" i="21"/>
  <c r="AJ191" i="21"/>
  <c r="O256" i="21"/>
  <c r="Z265" i="21"/>
  <c r="O268" i="21"/>
  <c r="AJ271" i="21"/>
  <c r="Z274" i="21"/>
  <c r="O284" i="21"/>
  <c r="AF291" i="21"/>
  <c r="N217" i="21"/>
  <c r="AK217" i="21" s="1"/>
  <c r="N228" i="21"/>
  <c r="N258" i="21"/>
  <c r="AK258" i="21" s="1"/>
  <c r="AA265" i="21"/>
  <c r="Z266" i="21"/>
  <c r="N270" i="21"/>
  <c r="AA274" i="21"/>
  <c r="AG291" i="21"/>
  <c r="N203" i="21"/>
  <c r="AK203" i="21" s="1"/>
  <c r="Z214" i="21"/>
  <c r="N218" i="21"/>
  <c r="AK218" i="21" s="1"/>
  <c r="N224" i="21"/>
  <c r="AK224" i="21" s="1"/>
  <c r="AK223" i="21" s="1"/>
  <c r="O228" i="21"/>
  <c r="N229" i="21"/>
  <c r="AK229" i="21" s="1"/>
  <c r="AK230" i="21"/>
  <c r="N241" i="21"/>
  <c r="AK241" i="21" s="1"/>
  <c r="AK242" i="21"/>
  <c r="N247" i="21"/>
  <c r="AK247" i="21" s="1"/>
  <c r="AK246" i="21" s="1"/>
  <c r="N259" i="21"/>
  <c r="AK259" i="21" s="1"/>
  <c r="AF265" i="21"/>
  <c r="AA266" i="21"/>
  <c r="O270" i="21"/>
  <c r="AF274" i="21"/>
  <c r="AH291" i="21"/>
  <c r="O191" i="21"/>
  <c r="N192" i="21"/>
  <c r="AK192" i="21" s="1"/>
  <c r="AK205" i="21"/>
  <c r="AA214" i="21"/>
  <c r="AK220" i="21"/>
  <c r="Z256" i="21"/>
  <c r="N260" i="21"/>
  <c r="AK260" i="21" s="1"/>
  <c r="AG265" i="21"/>
  <c r="AF266" i="21"/>
  <c r="Z268" i="21"/>
  <c r="O271" i="21"/>
  <c r="N272" i="21"/>
  <c r="AK272" i="21" s="1"/>
  <c r="AG274" i="21"/>
  <c r="M295" i="21"/>
  <c r="N193" i="21"/>
  <c r="AK193" i="21" s="1"/>
  <c r="AA256" i="21"/>
  <c r="N261" i="21"/>
  <c r="AK261" i="21" s="1"/>
  <c r="AH265" i="21"/>
  <c r="AG266" i="21"/>
  <c r="AA268" i="21"/>
  <c r="AH274" i="21"/>
  <c r="N277" i="21"/>
  <c r="AA284" i="21"/>
  <c r="N289" i="21"/>
  <c r="AK289" i="21" s="1"/>
  <c r="AJ291" i="21"/>
  <c r="N194" i="21"/>
  <c r="AK194" i="21" s="1"/>
  <c r="AG199" i="21"/>
  <c r="N206" i="21"/>
  <c r="AK206" i="21" s="1"/>
  <c r="AG214" i="21"/>
  <c r="Z228" i="21"/>
  <c r="N232" i="21"/>
  <c r="AK232" i="21" s="1"/>
  <c r="N244" i="21"/>
  <c r="AK244" i="21" s="1"/>
  <c r="AF256" i="21"/>
  <c r="N262" i="21"/>
  <c r="AK262" i="21" s="1"/>
  <c r="AI265" i="21"/>
  <c r="AH266" i="21"/>
  <c r="AF268" i="21"/>
  <c r="AI274" i="21"/>
  <c r="AF284" i="21"/>
  <c r="Z191" i="21"/>
  <c r="N195" i="21"/>
  <c r="AK195" i="21" s="1"/>
  <c r="AH199" i="21"/>
  <c r="AA228" i="21"/>
  <c r="N233" i="21"/>
  <c r="AK233" i="21" s="1"/>
  <c r="N263" i="21"/>
  <c r="AK263" i="21" s="1"/>
  <c r="AJ265" i="21"/>
  <c r="AI266" i="21"/>
  <c r="AG268" i="21"/>
  <c r="AA270" i="21"/>
  <c r="Z271" i="21"/>
  <c r="AJ274" i="21"/>
  <c r="N279" i="21"/>
  <c r="AK279" i="21" s="1"/>
  <c r="AG284" i="21"/>
  <c r="T295" i="21"/>
  <c r="AA191" i="21"/>
  <c r="N196" i="21"/>
  <c r="AK196" i="21" s="1"/>
  <c r="AI199" i="21"/>
  <c r="N211" i="21"/>
  <c r="AK211" i="21" s="1"/>
  <c r="AI214" i="21"/>
  <c r="AF228" i="21"/>
  <c r="N234" i="21"/>
  <c r="AK234" i="21" s="1"/>
  <c r="N249" i="21"/>
  <c r="AK249" i="21" s="1"/>
  <c r="AK248" i="21" s="1"/>
  <c r="AH256" i="21"/>
  <c r="N264" i="21"/>
  <c r="AK264" i="21" s="1"/>
  <c r="AJ266" i="21"/>
  <c r="AH268" i="21"/>
  <c r="AF270" i="21"/>
  <c r="AA271" i="21"/>
  <c r="N280" i="21"/>
  <c r="AK280" i="21" s="1"/>
  <c r="AJ282" i="21"/>
  <c r="AH284" i="21"/>
  <c r="N292" i="21"/>
  <c r="AK292" i="21" s="1"/>
  <c r="AK64" i="21" l="1"/>
  <c r="AK285" i="21"/>
  <c r="AK156" i="21"/>
  <c r="AK155" i="21" s="1"/>
  <c r="AK154" i="21" s="1"/>
  <c r="AK170" i="21"/>
  <c r="AK169" i="21" s="1"/>
  <c r="AK290" i="21"/>
  <c r="F295" i="21"/>
  <c r="AK151" i="21"/>
  <c r="AK174" i="21"/>
  <c r="AK117" i="21"/>
  <c r="AK190" i="21"/>
  <c r="AK282" i="21"/>
  <c r="AK49" i="21"/>
  <c r="AK198" i="21"/>
  <c r="AK239" i="21"/>
  <c r="AK137" i="21"/>
  <c r="AK135" i="21" s="1"/>
  <c r="AK71" i="21"/>
  <c r="AK256" i="21"/>
  <c r="AK100" i="21"/>
  <c r="AK216" i="21"/>
  <c r="AK175" i="21"/>
  <c r="AK278" i="21"/>
  <c r="O295" i="21"/>
  <c r="AK144" i="21"/>
  <c r="AK228" i="21"/>
  <c r="AK266" i="21"/>
  <c r="AK21" i="21"/>
  <c r="AK32" i="21"/>
  <c r="D295" i="21"/>
  <c r="E295" i="21"/>
  <c r="AK214" i="21"/>
  <c r="AK89" i="21"/>
  <c r="AK271" i="21"/>
  <c r="AK191" i="21"/>
  <c r="AK16" i="21"/>
  <c r="AK65" i="21"/>
  <c r="AK127" i="21"/>
  <c r="AK287" i="21"/>
  <c r="AK23" i="21"/>
  <c r="AK28" i="21"/>
  <c r="AK26" i="21"/>
  <c r="AK37" i="21"/>
  <c r="AK35" i="21" s="1"/>
  <c r="AK15" i="21"/>
  <c r="AK20" i="21"/>
  <c r="AK17" i="21"/>
  <c r="AK274" i="21"/>
  <c r="AK273" i="21" s="1"/>
  <c r="AK30" i="21"/>
  <c r="AK265" i="21"/>
  <c r="AK257" i="21"/>
  <c r="AK84" i="21"/>
  <c r="AK269" i="21"/>
  <c r="AK251" i="21"/>
  <c r="AK227" i="21"/>
  <c r="AK22" i="21"/>
  <c r="AK31" i="21"/>
  <c r="AK74" i="21"/>
  <c r="AK79" i="21"/>
  <c r="AK29" i="21"/>
  <c r="AK199" i="21"/>
  <c r="AK166" i="21"/>
  <c r="AK185" i="21"/>
  <c r="AK186" i="21"/>
  <c r="AK291" i="21"/>
  <c r="AK164" i="21"/>
  <c r="AK70" i="21"/>
  <c r="AK66" i="21"/>
  <c r="AK34" i="21"/>
  <c r="AK18" i="21"/>
  <c r="AK270" i="21"/>
  <c r="AK108" i="21"/>
  <c r="AK201" i="21"/>
  <c r="AK33" i="21"/>
  <c r="AK19" i="21"/>
  <c r="AK59" i="21"/>
  <c r="AK77" i="21"/>
  <c r="AK27" i="21"/>
  <c r="AK245" i="21"/>
  <c r="AK222" i="21"/>
  <c r="AK221" i="21" s="1"/>
  <c r="AK236" i="21"/>
  <c r="AK76" i="21"/>
  <c r="AK48" i="21"/>
  <c r="AK43" i="21" s="1"/>
  <c r="AK88" i="21"/>
  <c r="AK87" i="21"/>
  <c r="AK25" i="21"/>
  <c r="AK268" i="21"/>
  <c r="AK213" i="21"/>
  <c r="AK95" i="21"/>
  <c r="AK129" i="21"/>
  <c r="AK41" i="21"/>
  <c r="AK40" i="21" s="1"/>
  <c r="AK102" i="21"/>
  <c r="AK161" i="21"/>
  <c r="AK112" i="21"/>
  <c r="N295" i="21"/>
  <c r="AK284" i="21"/>
  <c r="AK187" i="21"/>
  <c r="AK277" i="21"/>
  <c r="AK142" i="21" l="1"/>
  <c r="AK141" i="21" s="1"/>
  <c r="AK189" i="21"/>
  <c r="AK188" i="21" s="1"/>
  <c r="AK254" i="21"/>
  <c r="AK250" i="21" s="1"/>
  <c r="AK210" i="21"/>
  <c r="AK207" i="21" s="1"/>
  <c r="AK99" i="21"/>
  <c r="AK98" i="21" s="1"/>
  <c r="AK42" i="21"/>
  <c r="AK172" i="21"/>
  <c r="AK171" i="21" s="1"/>
  <c r="AK158" i="21"/>
  <c r="AK157" i="21" s="1"/>
  <c r="AK226" i="21"/>
  <c r="AK225" i="21" s="1"/>
  <c r="AK62" i="21"/>
  <c r="AK116" i="21"/>
  <c r="AK115" i="21" s="1"/>
  <c r="AK14" i="21"/>
  <c r="AK13" i="21" s="1"/>
  <c r="AK63" i="21"/>
  <c r="AK276" i="21"/>
  <c r="AK275" i="21" s="1"/>
  <c r="AK86" i="21"/>
  <c r="AK295" i="21" l="1"/>
  <c r="Z281" i="20"/>
  <c r="D292" i="20"/>
  <c r="AG274" i="20"/>
  <c r="Z291" i="20"/>
  <c r="AA291" i="20" s="1"/>
  <c r="AB291" i="20" s="1"/>
  <c r="AC291" i="20" s="1"/>
  <c r="AD291" i="20" s="1"/>
  <c r="AE291" i="20" s="1"/>
  <c r="AF291" i="20" s="1"/>
  <c r="T291" i="20"/>
  <c r="U291" i="20" s="1"/>
  <c r="M291" i="20"/>
  <c r="O291" i="20" s="1"/>
  <c r="E290" i="20"/>
  <c r="E272" i="20" s="1"/>
  <c r="E271" i="20" s="1"/>
  <c r="D290" i="20"/>
  <c r="T289" i="20"/>
  <c r="U289" i="20" s="1"/>
  <c r="Z289" i="20" s="1"/>
  <c r="AA289" i="20" s="1"/>
  <c r="AB289" i="20" s="1"/>
  <c r="AC289" i="20" s="1"/>
  <c r="AD289" i="20" s="1"/>
  <c r="AE289" i="20" s="1"/>
  <c r="AF289" i="20" s="1"/>
  <c r="M289" i="20"/>
  <c r="O289" i="20" s="1"/>
  <c r="T288" i="20"/>
  <c r="U288" i="20" s="1"/>
  <c r="M288" i="20"/>
  <c r="O288" i="20" s="1"/>
  <c r="T287" i="20"/>
  <c r="U287" i="20" s="1"/>
  <c r="Z287" i="20" s="1"/>
  <c r="AA287" i="20" s="1"/>
  <c r="AB287" i="20" s="1"/>
  <c r="AC287" i="20" s="1"/>
  <c r="AD287" i="20" s="1"/>
  <c r="AE287" i="20" s="1"/>
  <c r="AF287" i="20" s="1"/>
  <c r="O287" i="20"/>
  <c r="M287" i="20"/>
  <c r="N287" i="20" s="1"/>
  <c r="T286" i="20"/>
  <c r="U286" i="20" s="1"/>
  <c r="Z286" i="20" s="1"/>
  <c r="AA286" i="20" s="1"/>
  <c r="AB286" i="20" s="1"/>
  <c r="AC286" i="20" s="1"/>
  <c r="AD286" i="20" s="1"/>
  <c r="AE286" i="20" s="1"/>
  <c r="AF286" i="20" s="1"/>
  <c r="M286" i="20"/>
  <c r="N286" i="20" s="1"/>
  <c r="T285" i="20"/>
  <c r="U285" i="20" s="1"/>
  <c r="Z285" i="20" s="1"/>
  <c r="AA285" i="20" s="1"/>
  <c r="AB285" i="20" s="1"/>
  <c r="AC285" i="20" s="1"/>
  <c r="AD285" i="20" s="1"/>
  <c r="AE285" i="20" s="1"/>
  <c r="AF285" i="20" s="1"/>
  <c r="M285" i="20"/>
  <c r="O285" i="20" s="1"/>
  <c r="T284" i="20"/>
  <c r="U284" i="20" s="1"/>
  <c r="Z284" i="20" s="1"/>
  <c r="AA284" i="20" s="1"/>
  <c r="AB284" i="20" s="1"/>
  <c r="AC284" i="20" s="1"/>
  <c r="AD284" i="20" s="1"/>
  <c r="AE284" i="20" s="1"/>
  <c r="AF284" i="20" s="1"/>
  <c r="M284" i="20"/>
  <c r="O284" i="20" s="1"/>
  <c r="T283" i="20"/>
  <c r="U283" i="20" s="1"/>
  <c r="Z283" i="20" s="1"/>
  <c r="AA283" i="20" s="1"/>
  <c r="AB283" i="20" s="1"/>
  <c r="AC283" i="20" s="1"/>
  <c r="AD283" i="20" s="1"/>
  <c r="AE283" i="20" s="1"/>
  <c r="AF283" i="20" s="1"/>
  <c r="N283" i="20"/>
  <c r="M283" i="20"/>
  <c r="O283" i="20" s="1"/>
  <c r="T282" i="20"/>
  <c r="U282" i="20" s="1"/>
  <c r="Z282" i="20" s="1"/>
  <c r="AA282" i="20" s="1"/>
  <c r="AB282" i="20" s="1"/>
  <c r="AC282" i="20" s="1"/>
  <c r="AD282" i="20" s="1"/>
  <c r="AE282" i="20" s="1"/>
  <c r="AF282" i="20" s="1"/>
  <c r="O282" i="20"/>
  <c r="M282" i="20"/>
  <c r="N282" i="20" s="1"/>
  <c r="AD281" i="20"/>
  <c r="AB281" i="20"/>
  <c r="U281" i="20"/>
  <c r="T281" i="20"/>
  <c r="M281" i="20"/>
  <c r="AA281" i="20" s="1"/>
  <c r="T280" i="20"/>
  <c r="U280" i="20" s="1"/>
  <c r="Z280" i="20" s="1"/>
  <c r="AA280" i="20" s="1"/>
  <c r="AB280" i="20" s="1"/>
  <c r="AC280" i="20" s="1"/>
  <c r="AD280" i="20" s="1"/>
  <c r="AE280" i="20" s="1"/>
  <c r="AF280" i="20" s="1"/>
  <c r="M280" i="20"/>
  <c r="AD279" i="20"/>
  <c r="U279" i="20"/>
  <c r="T279" i="20"/>
  <c r="N279" i="20"/>
  <c r="M279" i="20"/>
  <c r="AE279" i="20" s="1"/>
  <c r="T278" i="20"/>
  <c r="U278" i="20" s="1"/>
  <c r="Z278" i="20" s="1"/>
  <c r="AA278" i="20" s="1"/>
  <c r="AB278" i="20" s="1"/>
  <c r="AC278" i="20" s="1"/>
  <c r="AD278" i="20" s="1"/>
  <c r="AE278" i="20" s="1"/>
  <c r="AF278" i="20" s="1"/>
  <c r="O278" i="20"/>
  <c r="M278" i="20"/>
  <c r="T277" i="20"/>
  <c r="U277" i="20" s="1"/>
  <c r="Z277" i="20" s="1"/>
  <c r="AA277" i="20" s="1"/>
  <c r="AB277" i="20" s="1"/>
  <c r="AC277" i="20" s="1"/>
  <c r="AD277" i="20" s="1"/>
  <c r="AE277" i="20" s="1"/>
  <c r="AF277" i="20" s="1"/>
  <c r="M277" i="20"/>
  <c r="O277" i="20" s="1"/>
  <c r="U276" i="20"/>
  <c r="Z276" i="20" s="1"/>
  <c r="AA276" i="20" s="1"/>
  <c r="AB276" i="20" s="1"/>
  <c r="AC276" i="20" s="1"/>
  <c r="AD276" i="20" s="1"/>
  <c r="AE276" i="20" s="1"/>
  <c r="AF276" i="20" s="1"/>
  <c r="T276" i="20"/>
  <c r="M276" i="20"/>
  <c r="O276" i="20" s="1"/>
  <c r="U275" i="20"/>
  <c r="Z275" i="20" s="1"/>
  <c r="AA275" i="20" s="1"/>
  <c r="AB275" i="20" s="1"/>
  <c r="AC275" i="20" s="1"/>
  <c r="AD275" i="20" s="1"/>
  <c r="AE275" i="20" s="1"/>
  <c r="AF275" i="20" s="1"/>
  <c r="T275" i="20"/>
  <c r="N275" i="20"/>
  <c r="M275" i="20"/>
  <c r="O275" i="20" s="1"/>
  <c r="T273" i="20"/>
  <c r="U273" i="20" s="1"/>
  <c r="O273" i="20"/>
  <c r="M273" i="20"/>
  <c r="N273" i="20" s="1"/>
  <c r="D272" i="20"/>
  <c r="D271" i="20" s="1"/>
  <c r="C271" i="20"/>
  <c r="AE270" i="20"/>
  <c r="T270" i="20"/>
  <c r="U270" i="20" s="1"/>
  <c r="M270" i="20"/>
  <c r="AF270" i="20" s="1"/>
  <c r="F269" i="20"/>
  <c r="E269" i="20"/>
  <c r="D269" i="20"/>
  <c r="T268" i="20"/>
  <c r="U268" i="20" s="1"/>
  <c r="Z268" i="20" s="1"/>
  <c r="AA268" i="20" s="1"/>
  <c r="AB268" i="20" s="1"/>
  <c r="AC268" i="20" s="1"/>
  <c r="AD268" i="20" s="1"/>
  <c r="AE268" i="20" s="1"/>
  <c r="AF268" i="20" s="1"/>
  <c r="M268" i="20"/>
  <c r="O268" i="20" s="1"/>
  <c r="AD267" i="20"/>
  <c r="AC267" i="20"/>
  <c r="AB267" i="20"/>
  <c r="AA267" i="20"/>
  <c r="Z267" i="20"/>
  <c r="U267" i="20"/>
  <c r="T267" i="20"/>
  <c r="O267" i="20"/>
  <c r="N267" i="20"/>
  <c r="M267" i="20"/>
  <c r="AE266" i="20"/>
  <c r="AC266" i="20"/>
  <c r="T266" i="20"/>
  <c r="U266" i="20" s="1"/>
  <c r="M266" i="20"/>
  <c r="N266" i="20" s="1"/>
  <c r="T265" i="20"/>
  <c r="U265" i="20" s="1"/>
  <c r="Z265" i="20" s="1"/>
  <c r="AA265" i="20" s="1"/>
  <c r="AB265" i="20" s="1"/>
  <c r="AC265" i="20" s="1"/>
  <c r="AD265" i="20" s="1"/>
  <c r="AE265" i="20" s="1"/>
  <c r="AF265" i="20" s="1"/>
  <c r="N265" i="20"/>
  <c r="M265" i="20"/>
  <c r="O265" i="20" s="1"/>
  <c r="AF264" i="20"/>
  <c r="AE264" i="20"/>
  <c r="AD264" i="20"/>
  <c r="AC264" i="20"/>
  <c r="AB264" i="20"/>
  <c r="T264" i="20"/>
  <c r="U264" i="20" s="1"/>
  <c r="M264" i="20"/>
  <c r="AA264" i="20" s="1"/>
  <c r="T263" i="20"/>
  <c r="U263" i="20" s="1"/>
  <c r="Z263" i="20" s="1"/>
  <c r="AA263" i="20" s="1"/>
  <c r="AB263" i="20" s="1"/>
  <c r="AC263" i="20" s="1"/>
  <c r="AD263" i="20" s="1"/>
  <c r="AE263" i="20" s="1"/>
  <c r="AF263" i="20" s="1"/>
  <c r="M263" i="20"/>
  <c r="AE262" i="20"/>
  <c r="AA262" i="20"/>
  <c r="U262" i="20"/>
  <c r="T262" i="20"/>
  <c r="M262" i="20"/>
  <c r="AD262" i="20" s="1"/>
  <c r="T261" i="20"/>
  <c r="U261" i="20" s="1"/>
  <c r="N261" i="20"/>
  <c r="M261" i="20"/>
  <c r="AF261" i="20" s="1"/>
  <c r="T260" i="20"/>
  <c r="U260" i="20" s="1"/>
  <c r="Z260" i="20" s="1"/>
  <c r="AA260" i="20" s="1"/>
  <c r="AB260" i="20" s="1"/>
  <c r="AC260" i="20" s="1"/>
  <c r="AD260" i="20" s="1"/>
  <c r="AE260" i="20" s="1"/>
  <c r="AF260" i="20" s="1"/>
  <c r="M260" i="20"/>
  <c r="O260" i="20" s="1"/>
  <c r="T259" i="20"/>
  <c r="U259" i="20" s="1"/>
  <c r="Z259" i="20" s="1"/>
  <c r="AA259" i="20" s="1"/>
  <c r="AB259" i="20" s="1"/>
  <c r="AC259" i="20" s="1"/>
  <c r="AD259" i="20" s="1"/>
  <c r="AE259" i="20" s="1"/>
  <c r="AF259" i="20" s="1"/>
  <c r="M259" i="20"/>
  <c r="O259" i="20" s="1"/>
  <c r="U258" i="20"/>
  <c r="Z258" i="20" s="1"/>
  <c r="AA258" i="20" s="1"/>
  <c r="AB258" i="20" s="1"/>
  <c r="AC258" i="20" s="1"/>
  <c r="AD258" i="20" s="1"/>
  <c r="AE258" i="20" s="1"/>
  <c r="AF258" i="20" s="1"/>
  <c r="T258" i="20"/>
  <c r="M258" i="20"/>
  <c r="O258" i="20" s="1"/>
  <c r="T257" i="20"/>
  <c r="U257" i="20" s="1"/>
  <c r="Z257" i="20" s="1"/>
  <c r="AA257" i="20" s="1"/>
  <c r="AB257" i="20" s="1"/>
  <c r="AC257" i="20" s="1"/>
  <c r="AD257" i="20" s="1"/>
  <c r="AE257" i="20" s="1"/>
  <c r="AF257" i="20" s="1"/>
  <c r="O257" i="20"/>
  <c r="M257" i="20"/>
  <c r="N257" i="20" s="1"/>
  <c r="T256" i="20"/>
  <c r="U256" i="20" s="1"/>
  <c r="Z256" i="20" s="1"/>
  <c r="AA256" i="20" s="1"/>
  <c r="AB256" i="20" s="1"/>
  <c r="AC256" i="20" s="1"/>
  <c r="AD256" i="20" s="1"/>
  <c r="AE256" i="20" s="1"/>
  <c r="AF256" i="20" s="1"/>
  <c r="M256" i="20"/>
  <c r="O256" i="20" s="1"/>
  <c r="T255" i="20"/>
  <c r="U255" i="20" s="1"/>
  <c r="Z255" i="20" s="1"/>
  <c r="AA255" i="20" s="1"/>
  <c r="AB255" i="20" s="1"/>
  <c r="AC255" i="20" s="1"/>
  <c r="AD255" i="20" s="1"/>
  <c r="AE255" i="20" s="1"/>
  <c r="AF255" i="20" s="1"/>
  <c r="N255" i="20"/>
  <c r="M255" i="20"/>
  <c r="O255" i="20" s="1"/>
  <c r="T254" i="20"/>
  <c r="U254" i="20" s="1"/>
  <c r="Z254" i="20" s="1"/>
  <c r="AA254" i="20" s="1"/>
  <c r="AB254" i="20" s="1"/>
  <c r="AC254" i="20" s="1"/>
  <c r="AD254" i="20" s="1"/>
  <c r="AE254" i="20" s="1"/>
  <c r="AF254" i="20" s="1"/>
  <c r="M254" i="20"/>
  <c r="N254" i="20" s="1"/>
  <c r="T253" i="20"/>
  <c r="U253" i="20" s="1"/>
  <c r="M253" i="20"/>
  <c r="O253" i="20" s="1"/>
  <c r="U252" i="20"/>
  <c r="T252" i="20"/>
  <c r="M252" i="20"/>
  <c r="AA252" i="20" s="1"/>
  <c r="T251" i="20"/>
  <c r="U251" i="20" s="1"/>
  <c r="Z251" i="20" s="1"/>
  <c r="AA251" i="20" s="1"/>
  <c r="AB251" i="20" s="1"/>
  <c r="AC251" i="20" s="1"/>
  <c r="AD251" i="20" s="1"/>
  <c r="AE251" i="20" s="1"/>
  <c r="AF251" i="20" s="1"/>
  <c r="M251" i="20"/>
  <c r="F250" i="20"/>
  <c r="F246" i="20" s="1"/>
  <c r="E250" i="20"/>
  <c r="D250" i="20"/>
  <c r="T249" i="20"/>
  <c r="U249" i="20" s="1"/>
  <c r="Z249" i="20" s="1"/>
  <c r="AA249" i="20" s="1"/>
  <c r="AB249" i="20" s="1"/>
  <c r="AC249" i="20" s="1"/>
  <c r="AD249" i="20" s="1"/>
  <c r="AE249" i="20" s="1"/>
  <c r="AF249" i="20" s="1"/>
  <c r="O249" i="20"/>
  <c r="N249" i="20"/>
  <c r="M249" i="20"/>
  <c r="T248" i="20"/>
  <c r="U248" i="20" s="1"/>
  <c r="Z248" i="20" s="1"/>
  <c r="AA248" i="20" s="1"/>
  <c r="AB248" i="20" s="1"/>
  <c r="AC248" i="20" s="1"/>
  <c r="AD248" i="20" s="1"/>
  <c r="AE248" i="20" s="1"/>
  <c r="AF248" i="20" s="1"/>
  <c r="M248" i="20"/>
  <c r="N248" i="20" s="1"/>
  <c r="E247" i="20"/>
  <c r="E246" i="20" s="1"/>
  <c r="D247" i="20"/>
  <c r="C246" i="20"/>
  <c r="T245" i="20"/>
  <c r="U245" i="20" s="1"/>
  <c r="Z245" i="20" s="1"/>
  <c r="AA245" i="20" s="1"/>
  <c r="AB245" i="20" s="1"/>
  <c r="AC245" i="20" s="1"/>
  <c r="AD245" i="20" s="1"/>
  <c r="AE245" i="20" s="1"/>
  <c r="AF245" i="20" s="1"/>
  <c r="M245" i="20"/>
  <c r="O245" i="20" s="1"/>
  <c r="H244" i="20"/>
  <c r="E244" i="20"/>
  <c r="D244" i="20"/>
  <c r="U243" i="20"/>
  <c r="Z243" i="20" s="1"/>
  <c r="AA243" i="20" s="1"/>
  <c r="AB243" i="20" s="1"/>
  <c r="AC243" i="20" s="1"/>
  <c r="AD243" i="20" s="1"/>
  <c r="AE243" i="20" s="1"/>
  <c r="AF243" i="20" s="1"/>
  <c r="T243" i="20"/>
  <c r="O243" i="20"/>
  <c r="N243" i="20"/>
  <c r="M243" i="20"/>
  <c r="H242" i="20"/>
  <c r="E242" i="20"/>
  <c r="E241" i="20" s="1"/>
  <c r="D242" i="20"/>
  <c r="D241" i="20" s="1"/>
  <c r="C241" i="20"/>
  <c r="T240" i="20"/>
  <c r="U240" i="20" s="1"/>
  <c r="Z240" i="20" s="1"/>
  <c r="AA240" i="20" s="1"/>
  <c r="AB240" i="20" s="1"/>
  <c r="AC240" i="20" s="1"/>
  <c r="AD240" i="20" s="1"/>
  <c r="AE240" i="20" s="1"/>
  <c r="AF240" i="20" s="1"/>
  <c r="O240" i="20"/>
  <c r="N240" i="20"/>
  <c r="M240" i="20"/>
  <c r="T239" i="20"/>
  <c r="U239" i="20" s="1"/>
  <c r="Z239" i="20" s="1"/>
  <c r="AA239" i="20" s="1"/>
  <c r="AB239" i="20" s="1"/>
  <c r="AC239" i="20" s="1"/>
  <c r="AD239" i="20" s="1"/>
  <c r="AE239" i="20" s="1"/>
  <c r="AF239" i="20" s="1"/>
  <c r="M239" i="20"/>
  <c r="O239" i="20" s="1"/>
  <c r="T238" i="20"/>
  <c r="U238" i="20" s="1"/>
  <c r="Z238" i="20" s="1"/>
  <c r="AA238" i="20" s="1"/>
  <c r="AB238" i="20" s="1"/>
  <c r="AC238" i="20" s="1"/>
  <c r="AD238" i="20" s="1"/>
  <c r="AE238" i="20" s="1"/>
  <c r="AF238" i="20" s="1"/>
  <c r="M238" i="20"/>
  <c r="O238" i="20" s="1"/>
  <c r="T237" i="20"/>
  <c r="U237" i="20" s="1"/>
  <c r="Z237" i="20" s="1"/>
  <c r="AA237" i="20" s="1"/>
  <c r="AB237" i="20" s="1"/>
  <c r="AC237" i="20" s="1"/>
  <c r="AD237" i="20" s="1"/>
  <c r="AE237" i="20" s="1"/>
  <c r="AF237" i="20" s="1"/>
  <c r="M237" i="20"/>
  <c r="T236" i="20"/>
  <c r="U236" i="20" s="1"/>
  <c r="Z236" i="20" s="1"/>
  <c r="AA236" i="20" s="1"/>
  <c r="AB236" i="20" s="1"/>
  <c r="AC236" i="20" s="1"/>
  <c r="AD236" i="20" s="1"/>
  <c r="AE236" i="20" s="1"/>
  <c r="AF236" i="20" s="1"/>
  <c r="M236" i="20"/>
  <c r="N236" i="20" s="1"/>
  <c r="T235" i="20"/>
  <c r="U235" i="20" s="1"/>
  <c r="Z235" i="20" s="1"/>
  <c r="AA235" i="20" s="1"/>
  <c r="AB235" i="20" s="1"/>
  <c r="AC235" i="20" s="1"/>
  <c r="AD235" i="20" s="1"/>
  <c r="AE235" i="20" s="1"/>
  <c r="AF235" i="20" s="1"/>
  <c r="M235" i="20"/>
  <c r="O235" i="20" s="1"/>
  <c r="T234" i="20"/>
  <c r="U234" i="20" s="1"/>
  <c r="Z234" i="20" s="1"/>
  <c r="AA234" i="20" s="1"/>
  <c r="AB234" i="20" s="1"/>
  <c r="AC234" i="20" s="1"/>
  <c r="AD234" i="20" s="1"/>
  <c r="AE234" i="20" s="1"/>
  <c r="AF234" i="20" s="1"/>
  <c r="M234" i="20"/>
  <c r="O234" i="20" s="1"/>
  <c r="T233" i="20"/>
  <c r="U233" i="20" s="1"/>
  <c r="Z233" i="20" s="1"/>
  <c r="AA233" i="20" s="1"/>
  <c r="AB233" i="20" s="1"/>
  <c r="AC233" i="20" s="1"/>
  <c r="AD233" i="20" s="1"/>
  <c r="AE233" i="20" s="1"/>
  <c r="AF233" i="20" s="1"/>
  <c r="M233" i="20"/>
  <c r="T232" i="20"/>
  <c r="U232" i="20" s="1"/>
  <c r="Z232" i="20" s="1"/>
  <c r="AA232" i="20" s="1"/>
  <c r="AB232" i="20" s="1"/>
  <c r="AC232" i="20" s="1"/>
  <c r="AD232" i="20" s="1"/>
  <c r="AE232" i="20" s="1"/>
  <c r="AF232" i="20" s="1"/>
  <c r="M232" i="20"/>
  <c r="N232" i="20" s="1"/>
  <c r="T231" i="20"/>
  <c r="U231" i="20" s="1"/>
  <c r="Z231" i="20" s="1"/>
  <c r="AA231" i="20" s="1"/>
  <c r="AB231" i="20" s="1"/>
  <c r="AC231" i="20" s="1"/>
  <c r="AD231" i="20" s="1"/>
  <c r="AE231" i="20" s="1"/>
  <c r="AF231" i="20" s="1"/>
  <c r="M231" i="20"/>
  <c r="O231" i="20" s="1"/>
  <c r="T230" i="20"/>
  <c r="U230" i="20" s="1"/>
  <c r="Z230" i="20" s="1"/>
  <c r="AA230" i="20" s="1"/>
  <c r="AB230" i="20" s="1"/>
  <c r="AC230" i="20" s="1"/>
  <c r="AD230" i="20" s="1"/>
  <c r="AE230" i="20" s="1"/>
  <c r="AF230" i="20" s="1"/>
  <c r="M230" i="20"/>
  <c r="O230" i="20" s="1"/>
  <c r="U229" i="20"/>
  <c r="Z229" i="20" s="1"/>
  <c r="AA229" i="20" s="1"/>
  <c r="AB229" i="20" s="1"/>
  <c r="AC229" i="20" s="1"/>
  <c r="AD229" i="20" s="1"/>
  <c r="AE229" i="20" s="1"/>
  <c r="AF229" i="20" s="1"/>
  <c r="T229" i="20"/>
  <c r="M229" i="20"/>
  <c r="O229" i="20" s="1"/>
  <c r="U228" i="20"/>
  <c r="Z228" i="20" s="1"/>
  <c r="AA228" i="20" s="1"/>
  <c r="AB228" i="20" s="1"/>
  <c r="AC228" i="20" s="1"/>
  <c r="AD228" i="20" s="1"/>
  <c r="AE228" i="20" s="1"/>
  <c r="AF228" i="20" s="1"/>
  <c r="T228" i="20"/>
  <c r="O228" i="20"/>
  <c r="M228" i="20"/>
  <c r="N228" i="20" s="1"/>
  <c r="T227" i="20"/>
  <c r="U227" i="20" s="1"/>
  <c r="Z227" i="20" s="1"/>
  <c r="AA227" i="20" s="1"/>
  <c r="AB227" i="20" s="1"/>
  <c r="AC227" i="20" s="1"/>
  <c r="AD227" i="20" s="1"/>
  <c r="AE227" i="20" s="1"/>
  <c r="AF227" i="20" s="1"/>
  <c r="N227" i="20"/>
  <c r="M227" i="20"/>
  <c r="T226" i="20"/>
  <c r="U226" i="20" s="1"/>
  <c r="Z226" i="20" s="1"/>
  <c r="AA226" i="20" s="1"/>
  <c r="AB226" i="20" s="1"/>
  <c r="AC226" i="20" s="1"/>
  <c r="AD226" i="20" s="1"/>
  <c r="AE226" i="20" s="1"/>
  <c r="AF226" i="20" s="1"/>
  <c r="M226" i="20"/>
  <c r="O226" i="20" s="1"/>
  <c r="U225" i="20"/>
  <c r="Z225" i="20" s="1"/>
  <c r="AA225" i="20" s="1"/>
  <c r="AB225" i="20" s="1"/>
  <c r="AC225" i="20" s="1"/>
  <c r="AD225" i="20" s="1"/>
  <c r="AE225" i="20" s="1"/>
  <c r="AF225" i="20" s="1"/>
  <c r="T225" i="20"/>
  <c r="O225" i="20"/>
  <c r="M225" i="20"/>
  <c r="N225" i="20" s="1"/>
  <c r="AF224" i="20"/>
  <c r="AC224" i="20"/>
  <c r="AB224" i="20"/>
  <c r="Z224" i="20"/>
  <c r="T224" i="20"/>
  <c r="U224" i="20" s="1"/>
  <c r="N224" i="20"/>
  <c r="M224" i="20"/>
  <c r="O224" i="20" s="1"/>
  <c r="T223" i="20"/>
  <c r="U223" i="20" s="1"/>
  <c r="Z223" i="20" s="1"/>
  <c r="AA223" i="20" s="1"/>
  <c r="AB223" i="20" s="1"/>
  <c r="AC223" i="20" s="1"/>
  <c r="AD223" i="20" s="1"/>
  <c r="AE223" i="20" s="1"/>
  <c r="AF223" i="20" s="1"/>
  <c r="M223" i="20"/>
  <c r="O223" i="20" s="1"/>
  <c r="F222" i="20"/>
  <c r="F221" i="20" s="1"/>
  <c r="E222" i="20"/>
  <c r="E221" i="20" s="1"/>
  <c r="D222" i="20"/>
  <c r="D221" i="20" s="1"/>
  <c r="C221" i="20"/>
  <c r="U220" i="20"/>
  <c r="Z220" i="20" s="1"/>
  <c r="AA220" i="20" s="1"/>
  <c r="AB220" i="20" s="1"/>
  <c r="AC220" i="20" s="1"/>
  <c r="AD220" i="20" s="1"/>
  <c r="AE220" i="20" s="1"/>
  <c r="AF220" i="20" s="1"/>
  <c r="T220" i="20"/>
  <c r="N220" i="20"/>
  <c r="M220" i="20"/>
  <c r="O220" i="20" s="1"/>
  <c r="H219" i="20"/>
  <c r="E219" i="20"/>
  <c r="D219" i="20"/>
  <c r="T218" i="20"/>
  <c r="U218" i="20" s="1"/>
  <c r="Z218" i="20" s="1"/>
  <c r="AA218" i="20" s="1"/>
  <c r="AB218" i="20" s="1"/>
  <c r="AC218" i="20" s="1"/>
  <c r="AD218" i="20" s="1"/>
  <c r="AE218" i="20" s="1"/>
  <c r="AF218" i="20" s="1"/>
  <c r="N218" i="20"/>
  <c r="M218" i="20"/>
  <c r="H217" i="20"/>
  <c r="E217" i="20"/>
  <c r="D217" i="20"/>
  <c r="T216" i="20"/>
  <c r="U216" i="20" s="1"/>
  <c r="Z216" i="20" s="1"/>
  <c r="AA216" i="20" s="1"/>
  <c r="AB216" i="20" s="1"/>
  <c r="AC216" i="20" s="1"/>
  <c r="AD216" i="20" s="1"/>
  <c r="AE216" i="20" s="1"/>
  <c r="AF216" i="20" s="1"/>
  <c r="M216" i="20"/>
  <c r="O216" i="20" s="1"/>
  <c r="T215" i="20"/>
  <c r="U215" i="20" s="1"/>
  <c r="Z215" i="20" s="1"/>
  <c r="AA215" i="20" s="1"/>
  <c r="AB215" i="20" s="1"/>
  <c r="AC215" i="20" s="1"/>
  <c r="AD215" i="20" s="1"/>
  <c r="AE215" i="20" s="1"/>
  <c r="AF215" i="20" s="1"/>
  <c r="M215" i="20"/>
  <c r="O215" i="20" s="1"/>
  <c r="T214" i="20"/>
  <c r="U214" i="20" s="1"/>
  <c r="Z214" i="20" s="1"/>
  <c r="AA214" i="20" s="1"/>
  <c r="AB214" i="20" s="1"/>
  <c r="AC214" i="20" s="1"/>
  <c r="AD214" i="20" s="1"/>
  <c r="AE214" i="20" s="1"/>
  <c r="AF214" i="20" s="1"/>
  <c r="M214" i="20"/>
  <c r="O214" i="20" s="1"/>
  <c r="U213" i="20"/>
  <c r="Z213" i="20" s="1"/>
  <c r="AA213" i="20" s="1"/>
  <c r="AB213" i="20" s="1"/>
  <c r="AC213" i="20" s="1"/>
  <c r="AD213" i="20" s="1"/>
  <c r="AE213" i="20" s="1"/>
  <c r="AF213" i="20" s="1"/>
  <c r="T213" i="20"/>
  <c r="O213" i="20"/>
  <c r="N213" i="20"/>
  <c r="M213" i="20"/>
  <c r="AB212" i="20"/>
  <c r="AC212" i="20" s="1"/>
  <c r="AD212" i="20" s="1"/>
  <c r="AE212" i="20" s="1"/>
  <c r="AF212" i="20" s="1"/>
  <c r="AA212" i="20"/>
  <c r="T212" i="20"/>
  <c r="U212" i="20" s="1"/>
  <c r="Z212" i="20" s="1"/>
  <c r="M212" i="20"/>
  <c r="O212" i="20" s="1"/>
  <c r="U211" i="20"/>
  <c r="Z211" i="20" s="1"/>
  <c r="AA211" i="20" s="1"/>
  <c r="AB211" i="20" s="1"/>
  <c r="AC211" i="20" s="1"/>
  <c r="AD211" i="20" s="1"/>
  <c r="AE211" i="20" s="1"/>
  <c r="AF211" i="20" s="1"/>
  <c r="T211" i="20"/>
  <c r="O211" i="20"/>
  <c r="M211" i="20"/>
  <c r="N211" i="20" s="1"/>
  <c r="AD210" i="20"/>
  <c r="T210" i="20"/>
  <c r="U210" i="20" s="1"/>
  <c r="M210" i="20"/>
  <c r="AA209" i="20"/>
  <c r="AB209" i="20" s="1"/>
  <c r="AC209" i="20" s="1"/>
  <c r="AD209" i="20" s="1"/>
  <c r="AE209" i="20" s="1"/>
  <c r="AF209" i="20" s="1"/>
  <c r="T209" i="20"/>
  <c r="U209" i="20" s="1"/>
  <c r="Z209" i="20" s="1"/>
  <c r="N209" i="20"/>
  <c r="M209" i="20"/>
  <c r="T208" i="20"/>
  <c r="U208" i="20" s="1"/>
  <c r="Z208" i="20" s="1"/>
  <c r="AA208" i="20" s="1"/>
  <c r="AB208" i="20" s="1"/>
  <c r="AC208" i="20" s="1"/>
  <c r="AD208" i="20" s="1"/>
  <c r="AE208" i="20" s="1"/>
  <c r="AF208" i="20" s="1"/>
  <c r="M208" i="20"/>
  <c r="O208" i="20" s="1"/>
  <c r="AC207" i="20"/>
  <c r="AD207" i="20" s="1"/>
  <c r="AE207" i="20" s="1"/>
  <c r="AF207" i="20" s="1"/>
  <c r="T207" i="20"/>
  <c r="U207" i="20" s="1"/>
  <c r="Z207" i="20" s="1"/>
  <c r="AA207" i="20" s="1"/>
  <c r="AB207" i="20" s="1"/>
  <c r="M207" i="20"/>
  <c r="N207" i="20" s="1"/>
  <c r="F206" i="20"/>
  <c r="E206" i="20"/>
  <c r="D206" i="20"/>
  <c r="T205" i="20"/>
  <c r="U205" i="20" s="1"/>
  <c r="Z205" i="20" s="1"/>
  <c r="AA205" i="20" s="1"/>
  <c r="AB205" i="20" s="1"/>
  <c r="AC205" i="20" s="1"/>
  <c r="AD205" i="20" s="1"/>
  <c r="AE205" i="20" s="1"/>
  <c r="AF205" i="20" s="1"/>
  <c r="M205" i="20"/>
  <c r="O205" i="20" s="1"/>
  <c r="E204" i="20"/>
  <c r="D204" i="20"/>
  <c r="D203" i="20" s="1"/>
  <c r="F203" i="20"/>
  <c r="C203" i="20"/>
  <c r="U202" i="20"/>
  <c r="Z202" i="20" s="1"/>
  <c r="AA202" i="20" s="1"/>
  <c r="AB202" i="20" s="1"/>
  <c r="AC202" i="20" s="1"/>
  <c r="AD202" i="20" s="1"/>
  <c r="AE202" i="20" s="1"/>
  <c r="AF202" i="20" s="1"/>
  <c r="T202" i="20"/>
  <c r="O202" i="20"/>
  <c r="N202" i="20"/>
  <c r="M202" i="20"/>
  <c r="T201" i="20"/>
  <c r="U201" i="20" s="1"/>
  <c r="Z201" i="20" s="1"/>
  <c r="AA201" i="20" s="1"/>
  <c r="AB201" i="20" s="1"/>
  <c r="AC201" i="20" s="1"/>
  <c r="AD201" i="20" s="1"/>
  <c r="AE201" i="20" s="1"/>
  <c r="AF201" i="20" s="1"/>
  <c r="M201" i="20"/>
  <c r="T200" i="20"/>
  <c r="U200" i="20" s="1"/>
  <c r="Z200" i="20" s="1"/>
  <c r="AA200" i="20" s="1"/>
  <c r="AB200" i="20" s="1"/>
  <c r="AC200" i="20" s="1"/>
  <c r="AD200" i="20" s="1"/>
  <c r="AE200" i="20" s="1"/>
  <c r="AF200" i="20" s="1"/>
  <c r="M200" i="20"/>
  <c r="U199" i="20"/>
  <c r="Z199" i="20" s="1"/>
  <c r="AA199" i="20" s="1"/>
  <c r="AB199" i="20" s="1"/>
  <c r="AC199" i="20" s="1"/>
  <c r="AD199" i="20" s="1"/>
  <c r="AE199" i="20" s="1"/>
  <c r="AF199" i="20" s="1"/>
  <c r="T199" i="20"/>
  <c r="N199" i="20"/>
  <c r="M199" i="20"/>
  <c r="O199" i="20" s="1"/>
  <c r="U198" i="20"/>
  <c r="Z198" i="20" s="1"/>
  <c r="AA198" i="20" s="1"/>
  <c r="AB198" i="20" s="1"/>
  <c r="AC198" i="20" s="1"/>
  <c r="AD198" i="20" s="1"/>
  <c r="AE198" i="20" s="1"/>
  <c r="AF198" i="20" s="1"/>
  <c r="T198" i="20"/>
  <c r="O198" i="20"/>
  <c r="M198" i="20"/>
  <c r="N198" i="20" s="1"/>
  <c r="T197" i="20"/>
  <c r="U197" i="20" s="1"/>
  <c r="M197" i="20"/>
  <c r="O197" i="20" s="1"/>
  <c r="T196" i="20"/>
  <c r="U196" i="20" s="1"/>
  <c r="Z196" i="20" s="1"/>
  <c r="AA196" i="20" s="1"/>
  <c r="AB196" i="20" s="1"/>
  <c r="AC196" i="20" s="1"/>
  <c r="AD196" i="20" s="1"/>
  <c r="AE196" i="20" s="1"/>
  <c r="AF196" i="20" s="1"/>
  <c r="M196" i="20"/>
  <c r="O196" i="20" s="1"/>
  <c r="T195" i="20"/>
  <c r="U195" i="20" s="1"/>
  <c r="M195" i="20"/>
  <c r="AF195" i="20" s="1"/>
  <c r="T194" i="20"/>
  <c r="U194" i="20" s="1"/>
  <c r="Z194" i="20" s="1"/>
  <c r="AA194" i="20" s="1"/>
  <c r="AB194" i="20" s="1"/>
  <c r="AC194" i="20" s="1"/>
  <c r="AD194" i="20" s="1"/>
  <c r="AE194" i="20" s="1"/>
  <c r="AF194" i="20" s="1"/>
  <c r="N194" i="20"/>
  <c r="AG194" i="20" s="1"/>
  <c r="M194" i="20"/>
  <c r="O194" i="20" s="1"/>
  <c r="T193" i="20"/>
  <c r="U193" i="20" s="1"/>
  <c r="Z193" i="20" s="1"/>
  <c r="AA193" i="20" s="1"/>
  <c r="AB193" i="20" s="1"/>
  <c r="AC193" i="20" s="1"/>
  <c r="AD193" i="20" s="1"/>
  <c r="AE193" i="20" s="1"/>
  <c r="AF193" i="20" s="1"/>
  <c r="M193" i="20"/>
  <c r="O193" i="20" s="1"/>
  <c r="T192" i="20"/>
  <c r="U192" i="20" s="1"/>
  <c r="Z192" i="20" s="1"/>
  <c r="AA192" i="20" s="1"/>
  <c r="AB192" i="20" s="1"/>
  <c r="AC192" i="20" s="1"/>
  <c r="AD192" i="20" s="1"/>
  <c r="AE192" i="20" s="1"/>
  <c r="AF192" i="20" s="1"/>
  <c r="O192" i="20"/>
  <c r="M192" i="20"/>
  <c r="N192" i="20" s="1"/>
  <c r="AD191" i="20"/>
  <c r="AE191" i="20" s="1"/>
  <c r="AF191" i="20" s="1"/>
  <c r="T191" i="20"/>
  <c r="U191" i="20" s="1"/>
  <c r="Z191" i="20" s="1"/>
  <c r="AA191" i="20" s="1"/>
  <c r="AB191" i="20" s="1"/>
  <c r="AC191" i="20" s="1"/>
  <c r="N191" i="20"/>
  <c r="M191" i="20"/>
  <c r="T190" i="20"/>
  <c r="U190" i="20" s="1"/>
  <c r="Z190" i="20" s="1"/>
  <c r="AA190" i="20" s="1"/>
  <c r="AB190" i="20" s="1"/>
  <c r="AC190" i="20" s="1"/>
  <c r="AD190" i="20" s="1"/>
  <c r="AE190" i="20" s="1"/>
  <c r="AF190" i="20" s="1"/>
  <c r="N190" i="20"/>
  <c r="M190" i="20"/>
  <c r="O190" i="20" s="1"/>
  <c r="T189" i="20"/>
  <c r="U189" i="20" s="1"/>
  <c r="Z189" i="20" s="1"/>
  <c r="AA189" i="20" s="1"/>
  <c r="AB189" i="20" s="1"/>
  <c r="AC189" i="20" s="1"/>
  <c r="AD189" i="20" s="1"/>
  <c r="AE189" i="20" s="1"/>
  <c r="AF189" i="20" s="1"/>
  <c r="M189" i="20"/>
  <c r="N189" i="20" s="1"/>
  <c r="T188" i="20"/>
  <c r="U188" i="20" s="1"/>
  <c r="Z188" i="20" s="1"/>
  <c r="AA188" i="20" s="1"/>
  <c r="AB188" i="20" s="1"/>
  <c r="AC188" i="20" s="1"/>
  <c r="AD188" i="20" s="1"/>
  <c r="AE188" i="20" s="1"/>
  <c r="AF188" i="20" s="1"/>
  <c r="M188" i="20"/>
  <c r="T187" i="20"/>
  <c r="U187" i="20" s="1"/>
  <c r="M187" i="20"/>
  <c r="AC187" i="20" s="1"/>
  <c r="T186" i="20"/>
  <c r="U186" i="20" s="1"/>
  <c r="Z186" i="20" s="1"/>
  <c r="AA186" i="20" s="1"/>
  <c r="AB186" i="20" s="1"/>
  <c r="AC186" i="20" s="1"/>
  <c r="AD186" i="20" s="1"/>
  <c r="AE186" i="20" s="1"/>
  <c r="AF186" i="20" s="1"/>
  <c r="O186" i="20"/>
  <c r="M186" i="20"/>
  <c r="N186" i="20" s="1"/>
  <c r="F185" i="20"/>
  <c r="E185" i="20"/>
  <c r="E184" i="20" s="1"/>
  <c r="D185" i="20"/>
  <c r="D184" i="20" s="1"/>
  <c r="F184" i="20"/>
  <c r="C184" i="20"/>
  <c r="T183" i="20"/>
  <c r="Z182" i="20"/>
  <c r="T182" i="20"/>
  <c r="U182" i="20" s="1"/>
  <c r="M182" i="20"/>
  <c r="AE182" i="20" s="1"/>
  <c r="Z181" i="20"/>
  <c r="T181" i="20"/>
  <c r="U181" i="20" s="1"/>
  <c r="O181" i="20"/>
  <c r="M181" i="20"/>
  <c r="N181" i="20" s="1"/>
  <c r="T180" i="20"/>
  <c r="U180" i="20" s="1"/>
  <c r="Z180" i="20" s="1"/>
  <c r="AA180" i="20" s="1"/>
  <c r="AB180" i="20" s="1"/>
  <c r="AC180" i="20" s="1"/>
  <c r="AD180" i="20" s="1"/>
  <c r="AE180" i="20" s="1"/>
  <c r="AF180" i="20" s="1"/>
  <c r="M180" i="20"/>
  <c r="O180" i="20" s="1"/>
  <c r="T179" i="20"/>
  <c r="U179" i="20" s="1"/>
  <c r="Z179" i="20" s="1"/>
  <c r="AA179" i="20" s="1"/>
  <c r="AB179" i="20" s="1"/>
  <c r="AC179" i="20" s="1"/>
  <c r="AD179" i="20" s="1"/>
  <c r="AE179" i="20" s="1"/>
  <c r="AF179" i="20" s="1"/>
  <c r="M179" i="20"/>
  <c r="O179" i="20" s="1"/>
  <c r="T178" i="20"/>
  <c r="U178" i="20" s="1"/>
  <c r="Z178" i="20" s="1"/>
  <c r="AA178" i="20" s="1"/>
  <c r="AB178" i="20" s="1"/>
  <c r="AC178" i="20" s="1"/>
  <c r="AD178" i="20" s="1"/>
  <c r="AE178" i="20" s="1"/>
  <c r="AF178" i="20" s="1"/>
  <c r="M178" i="20"/>
  <c r="U177" i="20"/>
  <c r="Z177" i="20" s="1"/>
  <c r="AA177" i="20" s="1"/>
  <c r="AB177" i="20" s="1"/>
  <c r="AC177" i="20" s="1"/>
  <c r="AD177" i="20" s="1"/>
  <c r="AE177" i="20" s="1"/>
  <c r="AF177" i="20" s="1"/>
  <c r="T177" i="20"/>
  <c r="M177" i="20"/>
  <c r="O177" i="20" s="1"/>
  <c r="T176" i="20"/>
  <c r="U176" i="20" s="1"/>
  <c r="Z176" i="20" s="1"/>
  <c r="AA176" i="20" s="1"/>
  <c r="AB176" i="20" s="1"/>
  <c r="AC176" i="20" s="1"/>
  <c r="AD176" i="20" s="1"/>
  <c r="AE176" i="20" s="1"/>
  <c r="AF176" i="20" s="1"/>
  <c r="M176" i="20"/>
  <c r="N176" i="20" s="1"/>
  <c r="T175" i="20"/>
  <c r="U175" i="20" s="1"/>
  <c r="Z175" i="20" s="1"/>
  <c r="AA175" i="20" s="1"/>
  <c r="AB175" i="20" s="1"/>
  <c r="AC175" i="20" s="1"/>
  <c r="AD175" i="20" s="1"/>
  <c r="AE175" i="20" s="1"/>
  <c r="AF175" i="20" s="1"/>
  <c r="N175" i="20"/>
  <c r="AG175" i="20" s="1"/>
  <c r="M175" i="20"/>
  <c r="O175" i="20" s="1"/>
  <c r="T174" i="20"/>
  <c r="U174" i="20" s="1"/>
  <c r="Z174" i="20" s="1"/>
  <c r="AA174" i="20" s="1"/>
  <c r="AB174" i="20" s="1"/>
  <c r="AC174" i="20" s="1"/>
  <c r="AD174" i="20" s="1"/>
  <c r="AE174" i="20" s="1"/>
  <c r="AF174" i="20" s="1"/>
  <c r="O174" i="20"/>
  <c r="M174" i="20"/>
  <c r="N174" i="20" s="1"/>
  <c r="Z173" i="20"/>
  <c r="AA173" i="20" s="1"/>
  <c r="AB173" i="20" s="1"/>
  <c r="AC173" i="20" s="1"/>
  <c r="AD173" i="20" s="1"/>
  <c r="AE173" i="20" s="1"/>
  <c r="AF173" i="20" s="1"/>
  <c r="T173" i="20"/>
  <c r="U173" i="20" s="1"/>
  <c r="O173" i="20"/>
  <c r="M173" i="20"/>
  <c r="U172" i="20"/>
  <c r="Z172" i="20" s="1"/>
  <c r="AA172" i="20" s="1"/>
  <c r="AB172" i="20" s="1"/>
  <c r="AC172" i="20" s="1"/>
  <c r="AD172" i="20" s="1"/>
  <c r="AE172" i="20" s="1"/>
  <c r="AF172" i="20" s="1"/>
  <c r="T172" i="20"/>
  <c r="M172" i="20"/>
  <c r="O172" i="20" s="1"/>
  <c r="U171" i="20"/>
  <c r="Z171" i="20" s="1"/>
  <c r="AA171" i="20" s="1"/>
  <c r="AB171" i="20" s="1"/>
  <c r="AC171" i="20" s="1"/>
  <c r="AD171" i="20" s="1"/>
  <c r="AE171" i="20" s="1"/>
  <c r="AF171" i="20" s="1"/>
  <c r="T171" i="20"/>
  <c r="M171" i="20"/>
  <c r="N171" i="20" s="1"/>
  <c r="Z170" i="20"/>
  <c r="AA170" i="20" s="1"/>
  <c r="AB170" i="20" s="1"/>
  <c r="AC170" i="20" s="1"/>
  <c r="AD170" i="20" s="1"/>
  <c r="AE170" i="20" s="1"/>
  <c r="AF170" i="20" s="1"/>
  <c r="T170" i="20"/>
  <c r="U170" i="20" s="1"/>
  <c r="M170" i="20"/>
  <c r="T169" i="20"/>
  <c r="U169" i="20" s="1"/>
  <c r="Z169" i="20" s="1"/>
  <c r="AA169" i="20" s="1"/>
  <c r="AB169" i="20" s="1"/>
  <c r="AC169" i="20" s="1"/>
  <c r="AD169" i="20" s="1"/>
  <c r="AE169" i="20" s="1"/>
  <c r="AF169" i="20" s="1"/>
  <c r="M169" i="20"/>
  <c r="O169" i="20" s="1"/>
  <c r="F168" i="20"/>
  <c r="F167" i="20" s="1"/>
  <c r="E168" i="20"/>
  <c r="E167" i="20" s="1"/>
  <c r="D168" i="20"/>
  <c r="D167" i="20" s="1"/>
  <c r="C167" i="20"/>
  <c r="U166" i="20"/>
  <c r="Z166" i="20" s="1"/>
  <c r="AA166" i="20" s="1"/>
  <c r="AB166" i="20" s="1"/>
  <c r="AC166" i="20" s="1"/>
  <c r="AD166" i="20" s="1"/>
  <c r="AE166" i="20" s="1"/>
  <c r="AF166" i="20" s="1"/>
  <c r="T166" i="20"/>
  <c r="N166" i="20"/>
  <c r="M166" i="20"/>
  <c r="O166" i="20" s="1"/>
  <c r="H165" i="20"/>
  <c r="E165" i="20"/>
  <c r="D165" i="20"/>
  <c r="T164" i="20"/>
  <c r="U164" i="20" s="1"/>
  <c r="Z164" i="20" s="1"/>
  <c r="AA164" i="20" s="1"/>
  <c r="AB164" i="20" s="1"/>
  <c r="AC164" i="20" s="1"/>
  <c r="AD164" i="20" s="1"/>
  <c r="AE164" i="20" s="1"/>
  <c r="AF164" i="20" s="1"/>
  <c r="M164" i="20"/>
  <c r="T163" i="20"/>
  <c r="U163" i="20" s="1"/>
  <c r="Z163" i="20" s="1"/>
  <c r="AA163" i="20" s="1"/>
  <c r="AB163" i="20" s="1"/>
  <c r="AC163" i="20" s="1"/>
  <c r="AD163" i="20" s="1"/>
  <c r="AE163" i="20" s="1"/>
  <c r="AF163" i="20" s="1"/>
  <c r="O163" i="20"/>
  <c r="N163" i="20"/>
  <c r="M163" i="20"/>
  <c r="AB162" i="20"/>
  <c r="T162" i="20"/>
  <c r="U162" i="20" s="1"/>
  <c r="M162" i="20"/>
  <c r="AA162" i="20" s="1"/>
  <c r="T161" i="20"/>
  <c r="U161" i="20" s="1"/>
  <c r="Z161" i="20" s="1"/>
  <c r="AA161" i="20" s="1"/>
  <c r="AB161" i="20" s="1"/>
  <c r="AC161" i="20" s="1"/>
  <c r="AD161" i="20" s="1"/>
  <c r="AE161" i="20" s="1"/>
  <c r="AF161" i="20" s="1"/>
  <c r="N161" i="20"/>
  <c r="M161" i="20"/>
  <c r="O161" i="20" s="1"/>
  <c r="AF160" i="20"/>
  <c r="AD160" i="20"/>
  <c r="U160" i="20"/>
  <c r="T160" i="20"/>
  <c r="N160" i="20"/>
  <c r="M160" i="20"/>
  <c r="AE160" i="20" s="1"/>
  <c r="T159" i="20"/>
  <c r="U159" i="20" s="1"/>
  <c r="Z159" i="20" s="1"/>
  <c r="AA159" i="20" s="1"/>
  <c r="AB159" i="20" s="1"/>
  <c r="AC159" i="20" s="1"/>
  <c r="AD159" i="20" s="1"/>
  <c r="M159" i="20"/>
  <c r="N159" i="20" s="1"/>
  <c r="T158" i="20"/>
  <c r="U158" i="20" s="1"/>
  <c r="Z158" i="20" s="1"/>
  <c r="AA158" i="20" s="1"/>
  <c r="AB158" i="20" s="1"/>
  <c r="AC158" i="20" s="1"/>
  <c r="AD158" i="20" s="1"/>
  <c r="AE158" i="20" s="1"/>
  <c r="AF158" i="20" s="1"/>
  <c r="M158" i="20"/>
  <c r="U157" i="20"/>
  <c r="Z157" i="20" s="1"/>
  <c r="AA157" i="20" s="1"/>
  <c r="AB157" i="20" s="1"/>
  <c r="AC157" i="20" s="1"/>
  <c r="AD157" i="20" s="1"/>
  <c r="AE157" i="20" s="1"/>
  <c r="AF157" i="20" s="1"/>
  <c r="T157" i="20"/>
  <c r="M157" i="20"/>
  <c r="O157" i="20" s="1"/>
  <c r="T156" i="20"/>
  <c r="U156" i="20" s="1"/>
  <c r="Z156" i="20" s="1"/>
  <c r="AA156" i="20" s="1"/>
  <c r="AB156" i="20" s="1"/>
  <c r="AC156" i="20" s="1"/>
  <c r="AD156" i="20" s="1"/>
  <c r="AE156" i="20" s="1"/>
  <c r="AF156" i="20" s="1"/>
  <c r="O156" i="20"/>
  <c r="N156" i="20"/>
  <c r="M156" i="20"/>
  <c r="T155" i="20"/>
  <c r="U155" i="20" s="1"/>
  <c r="Z155" i="20" s="1"/>
  <c r="AA155" i="20" s="1"/>
  <c r="AB155" i="20" s="1"/>
  <c r="AC155" i="20" s="1"/>
  <c r="AD155" i="20" s="1"/>
  <c r="AE155" i="20" s="1"/>
  <c r="AF155" i="20" s="1"/>
  <c r="M155" i="20"/>
  <c r="F154" i="20"/>
  <c r="F153" i="20" s="1"/>
  <c r="E154" i="20"/>
  <c r="E153" i="20" s="1"/>
  <c r="D154" i="20"/>
  <c r="D153" i="20"/>
  <c r="C153" i="20"/>
  <c r="U152" i="20"/>
  <c r="Z152" i="20" s="1"/>
  <c r="AA152" i="20" s="1"/>
  <c r="AB152" i="20" s="1"/>
  <c r="AC152" i="20" s="1"/>
  <c r="AD152" i="20" s="1"/>
  <c r="AE152" i="20" s="1"/>
  <c r="AF152" i="20" s="1"/>
  <c r="T152" i="20"/>
  <c r="M152" i="20"/>
  <c r="O152" i="20" s="1"/>
  <c r="H151" i="20"/>
  <c r="H150" i="20" s="1"/>
  <c r="E151" i="20"/>
  <c r="D151" i="20"/>
  <c r="E150" i="20"/>
  <c r="D150" i="20"/>
  <c r="C150" i="20"/>
  <c r="T149" i="20"/>
  <c r="U149" i="20" s="1"/>
  <c r="Z149" i="20" s="1"/>
  <c r="AA149" i="20" s="1"/>
  <c r="AB149" i="20" s="1"/>
  <c r="AC149" i="20" s="1"/>
  <c r="AD149" i="20" s="1"/>
  <c r="AE149" i="20" s="1"/>
  <c r="AF149" i="20" s="1"/>
  <c r="O149" i="20"/>
  <c r="M149" i="20"/>
  <c r="T148" i="20"/>
  <c r="U148" i="20" s="1"/>
  <c r="Z148" i="20" s="1"/>
  <c r="AA148" i="20" s="1"/>
  <c r="AB148" i="20" s="1"/>
  <c r="AC148" i="20" s="1"/>
  <c r="AD148" i="20" s="1"/>
  <c r="AE148" i="20" s="1"/>
  <c r="AF148" i="20" s="1"/>
  <c r="M148" i="20"/>
  <c r="N148" i="20" s="1"/>
  <c r="T147" i="20"/>
  <c r="U147" i="20" s="1"/>
  <c r="Z147" i="20" s="1"/>
  <c r="AA147" i="20" s="1"/>
  <c r="AB147" i="20" s="1"/>
  <c r="AC147" i="20" s="1"/>
  <c r="AD147" i="20" s="1"/>
  <c r="AE147" i="20" s="1"/>
  <c r="AF147" i="20" s="1"/>
  <c r="M147" i="20"/>
  <c r="N147" i="20" s="1"/>
  <c r="T146" i="20"/>
  <c r="U146" i="20" s="1"/>
  <c r="Z146" i="20" s="1"/>
  <c r="AA146" i="20" s="1"/>
  <c r="AB146" i="20" s="1"/>
  <c r="AC146" i="20" s="1"/>
  <c r="AD146" i="20" s="1"/>
  <c r="AE146" i="20" s="1"/>
  <c r="AF146" i="20" s="1"/>
  <c r="M146" i="20"/>
  <c r="N146" i="20" s="1"/>
  <c r="AA145" i="20"/>
  <c r="AB145" i="20" s="1"/>
  <c r="AC145" i="20" s="1"/>
  <c r="AD145" i="20" s="1"/>
  <c r="AE145" i="20" s="1"/>
  <c r="AF145" i="20" s="1"/>
  <c r="U145" i="20"/>
  <c r="Z145" i="20" s="1"/>
  <c r="T145" i="20"/>
  <c r="M145" i="20"/>
  <c r="T144" i="20"/>
  <c r="U144" i="20" s="1"/>
  <c r="Z144" i="20" s="1"/>
  <c r="AA144" i="20" s="1"/>
  <c r="AB144" i="20" s="1"/>
  <c r="AC144" i="20" s="1"/>
  <c r="AD144" i="20" s="1"/>
  <c r="AE144" i="20" s="1"/>
  <c r="AF144" i="20" s="1"/>
  <c r="M144" i="20"/>
  <c r="O144" i="20" s="1"/>
  <c r="T143" i="20"/>
  <c r="U143" i="20" s="1"/>
  <c r="Z143" i="20" s="1"/>
  <c r="AA143" i="20" s="1"/>
  <c r="AB143" i="20" s="1"/>
  <c r="AC143" i="20" s="1"/>
  <c r="AD143" i="20" s="1"/>
  <c r="AE143" i="20" s="1"/>
  <c r="AF143" i="20" s="1"/>
  <c r="N143" i="20"/>
  <c r="M143" i="20"/>
  <c r="O143" i="20" s="1"/>
  <c r="Z142" i="20"/>
  <c r="AA142" i="20" s="1"/>
  <c r="AB142" i="20" s="1"/>
  <c r="AC142" i="20" s="1"/>
  <c r="AD142" i="20" s="1"/>
  <c r="AE142" i="20" s="1"/>
  <c r="AF142" i="20" s="1"/>
  <c r="T142" i="20"/>
  <c r="U142" i="20" s="1"/>
  <c r="O142" i="20"/>
  <c r="M142" i="20"/>
  <c r="T141" i="20"/>
  <c r="U141" i="20" s="1"/>
  <c r="Z141" i="20" s="1"/>
  <c r="AA141" i="20" s="1"/>
  <c r="AB141" i="20" s="1"/>
  <c r="AC141" i="20" s="1"/>
  <c r="AD141" i="20" s="1"/>
  <c r="AE141" i="20" s="1"/>
  <c r="AF141" i="20" s="1"/>
  <c r="M141" i="20"/>
  <c r="O141" i="20" s="1"/>
  <c r="U140" i="20"/>
  <c r="T140" i="20"/>
  <c r="M140" i="20"/>
  <c r="AA140" i="20" s="1"/>
  <c r="T139" i="20"/>
  <c r="U139" i="20" s="1"/>
  <c r="Z139" i="20" s="1"/>
  <c r="AA139" i="20" s="1"/>
  <c r="AB139" i="20" s="1"/>
  <c r="AC139" i="20" s="1"/>
  <c r="AD139" i="20" s="1"/>
  <c r="AE139" i="20" s="1"/>
  <c r="AF139" i="20" s="1"/>
  <c r="M139" i="20"/>
  <c r="H138" i="20"/>
  <c r="H137" i="20" s="1"/>
  <c r="F138" i="20"/>
  <c r="F137" i="20" s="1"/>
  <c r="E138" i="20"/>
  <c r="E137" i="20" s="1"/>
  <c r="D138" i="20"/>
  <c r="D137" i="20" s="1"/>
  <c r="C137" i="20"/>
  <c r="T136" i="20"/>
  <c r="U136" i="20" s="1"/>
  <c r="Z136" i="20" s="1"/>
  <c r="AA136" i="20" s="1"/>
  <c r="AB136" i="20" s="1"/>
  <c r="AC136" i="20" s="1"/>
  <c r="AD136" i="20" s="1"/>
  <c r="AE136" i="20" s="1"/>
  <c r="AF136" i="20" s="1"/>
  <c r="N136" i="20"/>
  <c r="AG136" i="20" s="1"/>
  <c r="AG135" i="20" s="1"/>
  <c r="M136" i="20"/>
  <c r="O136" i="20" s="1"/>
  <c r="H135" i="20"/>
  <c r="E135" i="20"/>
  <c r="D135" i="20"/>
  <c r="T134" i="20"/>
  <c r="U134" i="20" s="1"/>
  <c r="Z134" i="20" s="1"/>
  <c r="AA134" i="20" s="1"/>
  <c r="AB134" i="20" s="1"/>
  <c r="AC134" i="20" s="1"/>
  <c r="AD134" i="20" s="1"/>
  <c r="AE134" i="20" s="1"/>
  <c r="AF134" i="20" s="1"/>
  <c r="O134" i="20"/>
  <c r="M134" i="20"/>
  <c r="N134" i="20" s="1"/>
  <c r="AG134" i="20" s="1"/>
  <c r="T133" i="20"/>
  <c r="U133" i="20" s="1"/>
  <c r="Z133" i="20" s="1"/>
  <c r="AA133" i="20" s="1"/>
  <c r="AB133" i="20" s="1"/>
  <c r="AC133" i="20" s="1"/>
  <c r="AD133" i="20" s="1"/>
  <c r="AE133" i="20" s="1"/>
  <c r="AF133" i="20" s="1"/>
  <c r="M133" i="20"/>
  <c r="T132" i="20"/>
  <c r="U132" i="20" s="1"/>
  <c r="Z132" i="20" s="1"/>
  <c r="AA132" i="20" s="1"/>
  <c r="AB132" i="20" s="1"/>
  <c r="AC132" i="20" s="1"/>
  <c r="AD132" i="20" s="1"/>
  <c r="AE132" i="20" s="1"/>
  <c r="AF132" i="20" s="1"/>
  <c r="M132" i="20"/>
  <c r="E131" i="20"/>
  <c r="D131" i="20"/>
  <c r="T130" i="20"/>
  <c r="U130" i="20" s="1"/>
  <c r="Z130" i="20" s="1"/>
  <c r="AA130" i="20" s="1"/>
  <c r="AB130" i="20" s="1"/>
  <c r="AC130" i="20" s="1"/>
  <c r="AD130" i="20" s="1"/>
  <c r="AE130" i="20" s="1"/>
  <c r="AF130" i="20" s="1"/>
  <c r="M130" i="20"/>
  <c r="O130" i="20" s="1"/>
  <c r="T129" i="20"/>
  <c r="U129" i="20" s="1"/>
  <c r="Z129" i="20" s="1"/>
  <c r="AA129" i="20" s="1"/>
  <c r="AB129" i="20" s="1"/>
  <c r="AC129" i="20" s="1"/>
  <c r="AD129" i="20" s="1"/>
  <c r="AE129" i="20" s="1"/>
  <c r="AF129" i="20" s="1"/>
  <c r="M129" i="20"/>
  <c r="U128" i="20"/>
  <c r="Z128" i="20" s="1"/>
  <c r="AA128" i="20" s="1"/>
  <c r="AB128" i="20" s="1"/>
  <c r="AC128" i="20" s="1"/>
  <c r="AD128" i="20" s="1"/>
  <c r="AE128" i="20" s="1"/>
  <c r="AF128" i="20" s="1"/>
  <c r="T128" i="20"/>
  <c r="O128" i="20"/>
  <c r="M128" i="20"/>
  <c r="N128" i="20" s="1"/>
  <c r="T127" i="20"/>
  <c r="U127" i="20" s="1"/>
  <c r="Z127" i="20" s="1"/>
  <c r="AA127" i="20" s="1"/>
  <c r="AB127" i="20" s="1"/>
  <c r="AC127" i="20" s="1"/>
  <c r="AD127" i="20" s="1"/>
  <c r="AE127" i="20" s="1"/>
  <c r="AF127" i="20" s="1"/>
  <c r="M127" i="20"/>
  <c r="N127" i="20" s="1"/>
  <c r="T126" i="20"/>
  <c r="U126" i="20" s="1"/>
  <c r="Z126" i="20" s="1"/>
  <c r="AA126" i="20" s="1"/>
  <c r="AB126" i="20" s="1"/>
  <c r="AC126" i="20" s="1"/>
  <c r="AD126" i="20" s="1"/>
  <c r="AE126" i="20" s="1"/>
  <c r="AF126" i="20" s="1"/>
  <c r="M126" i="20"/>
  <c r="T125" i="20"/>
  <c r="U125" i="20" s="1"/>
  <c r="Z125" i="20" s="1"/>
  <c r="AA125" i="20" s="1"/>
  <c r="AB125" i="20" s="1"/>
  <c r="AC125" i="20" s="1"/>
  <c r="AD125" i="20" s="1"/>
  <c r="AE125" i="20" s="1"/>
  <c r="AF125" i="20" s="1"/>
  <c r="M125" i="20"/>
  <c r="O125" i="20" s="1"/>
  <c r="T124" i="20"/>
  <c r="U124" i="20" s="1"/>
  <c r="Z124" i="20" s="1"/>
  <c r="M124" i="20"/>
  <c r="O124" i="20" s="1"/>
  <c r="T123" i="20"/>
  <c r="U123" i="20" s="1"/>
  <c r="Z123" i="20" s="1"/>
  <c r="AA123" i="20" s="1"/>
  <c r="AB123" i="20" s="1"/>
  <c r="AC123" i="20" s="1"/>
  <c r="AD123" i="20" s="1"/>
  <c r="AE123" i="20" s="1"/>
  <c r="AF123" i="20" s="1"/>
  <c r="M123" i="20"/>
  <c r="O123" i="20" s="1"/>
  <c r="U122" i="20"/>
  <c r="Z122" i="20" s="1"/>
  <c r="AA122" i="20" s="1"/>
  <c r="AB122" i="20" s="1"/>
  <c r="AC122" i="20" s="1"/>
  <c r="AD122" i="20" s="1"/>
  <c r="AE122" i="20" s="1"/>
  <c r="AF122" i="20" s="1"/>
  <c r="T122" i="20"/>
  <c r="O122" i="20"/>
  <c r="M122" i="20"/>
  <c r="N122" i="20" s="1"/>
  <c r="T121" i="20"/>
  <c r="U121" i="20" s="1"/>
  <c r="Z121" i="20" s="1"/>
  <c r="AA121" i="20" s="1"/>
  <c r="AB121" i="20" s="1"/>
  <c r="AC121" i="20" s="1"/>
  <c r="AD121" i="20" s="1"/>
  <c r="AE121" i="20" s="1"/>
  <c r="AF121" i="20" s="1"/>
  <c r="M121" i="20"/>
  <c r="O121" i="20" s="1"/>
  <c r="T120" i="20"/>
  <c r="U120" i="20" s="1"/>
  <c r="Z120" i="20" s="1"/>
  <c r="AA120" i="20" s="1"/>
  <c r="AB120" i="20" s="1"/>
  <c r="AC120" i="20" s="1"/>
  <c r="AD120" i="20" s="1"/>
  <c r="AE120" i="20" s="1"/>
  <c r="AF120" i="20" s="1"/>
  <c r="M120" i="20"/>
  <c r="U119" i="20"/>
  <c r="Z119" i="20" s="1"/>
  <c r="AA119" i="20" s="1"/>
  <c r="AB119" i="20" s="1"/>
  <c r="AC119" i="20" s="1"/>
  <c r="AD119" i="20" s="1"/>
  <c r="AE119" i="20" s="1"/>
  <c r="AF119" i="20" s="1"/>
  <c r="T119" i="20"/>
  <c r="O119" i="20"/>
  <c r="M119" i="20"/>
  <c r="N119" i="20" s="1"/>
  <c r="T118" i="20"/>
  <c r="U118" i="20" s="1"/>
  <c r="Z118" i="20" s="1"/>
  <c r="AA118" i="20" s="1"/>
  <c r="AB118" i="20" s="1"/>
  <c r="AC118" i="20" s="1"/>
  <c r="AD118" i="20" s="1"/>
  <c r="AE118" i="20" s="1"/>
  <c r="AF118" i="20" s="1"/>
  <c r="M118" i="20"/>
  <c r="N118" i="20" s="1"/>
  <c r="T117" i="20"/>
  <c r="U117" i="20" s="1"/>
  <c r="Z117" i="20" s="1"/>
  <c r="AA117" i="20" s="1"/>
  <c r="AB117" i="20" s="1"/>
  <c r="AC117" i="20" s="1"/>
  <c r="AD117" i="20" s="1"/>
  <c r="AE117" i="20" s="1"/>
  <c r="AF117" i="20" s="1"/>
  <c r="N117" i="20"/>
  <c r="M117" i="20"/>
  <c r="O117" i="20" s="1"/>
  <c r="T116" i="20"/>
  <c r="U116" i="20" s="1"/>
  <c r="Z116" i="20" s="1"/>
  <c r="AA116" i="20" s="1"/>
  <c r="AB116" i="20" s="1"/>
  <c r="AC116" i="20" s="1"/>
  <c r="AD116" i="20" s="1"/>
  <c r="AE116" i="20" s="1"/>
  <c r="AF116" i="20" s="1"/>
  <c r="M116" i="20"/>
  <c r="O116" i="20" s="1"/>
  <c r="T115" i="20"/>
  <c r="U115" i="20" s="1"/>
  <c r="Z115" i="20" s="1"/>
  <c r="AA115" i="20" s="1"/>
  <c r="AB115" i="20" s="1"/>
  <c r="AC115" i="20" s="1"/>
  <c r="AD115" i="20" s="1"/>
  <c r="AE115" i="20" s="1"/>
  <c r="AF115" i="20" s="1"/>
  <c r="M115" i="20"/>
  <c r="O115" i="20" s="1"/>
  <c r="U114" i="20"/>
  <c r="Z114" i="20" s="1"/>
  <c r="AA114" i="20" s="1"/>
  <c r="AB114" i="20" s="1"/>
  <c r="AC114" i="20" s="1"/>
  <c r="AD114" i="20" s="1"/>
  <c r="AE114" i="20" s="1"/>
  <c r="AF114" i="20" s="1"/>
  <c r="T114" i="20"/>
  <c r="N114" i="20"/>
  <c r="M114" i="20"/>
  <c r="O114" i="20" s="1"/>
  <c r="T113" i="20"/>
  <c r="U113" i="20" s="1"/>
  <c r="Z113" i="20" s="1"/>
  <c r="AA113" i="20" s="1"/>
  <c r="AB113" i="20" s="1"/>
  <c r="AC113" i="20" s="1"/>
  <c r="AD113" i="20" s="1"/>
  <c r="AE113" i="20" s="1"/>
  <c r="AF113" i="20" s="1"/>
  <c r="M113" i="20"/>
  <c r="N113" i="20" s="1"/>
  <c r="F112" i="20"/>
  <c r="F111" i="20" s="1"/>
  <c r="E112" i="20"/>
  <c r="D112" i="20"/>
  <c r="C111" i="20"/>
  <c r="Z110" i="20"/>
  <c r="AA110" i="20" s="1"/>
  <c r="AB110" i="20" s="1"/>
  <c r="AC110" i="20" s="1"/>
  <c r="AD110" i="20" s="1"/>
  <c r="AE110" i="20" s="1"/>
  <c r="AF110" i="20" s="1"/>
  <c r="T110" i="20"/>
  <c r="U110" i="20" s="1"/>
  <c r="O110" i="20"/>
  <c r="M110" i="20"/>
  <c r="N110" i="20" s="1"/>
  <c r="T109" i="20"/>
  <c r="U109" i="20" s="1"/>
  <c r="Z109" i="20" s="1"/>
  <c r="AA109" i="20" s="1"/>
  <c r="AB109" i="20" s="1"/>
  <c r="AC109" i="20" s="1"/>
  <c r="AD109" i="20" s="1"/>
  <c r="AE109" i="20" s="1"/>
  <c r="AF109" i="20" s="1"/>
  <c r="M109" i="20"/>
  <c r="E108" i="20"/>
  <c r="D108" i="20"/>
  <c r="D94" i="20" s="1"/>
  <c r="T107" i="20"/>
  <c r="U107" i="20" s="1"/>
  <c r="Z107" i="20" s="1"/>
  <c r="AA107" i="20" s="1"/>
  <c r="AB107" i="20" s="1"/>
  <c r="AC107" i="20" s="1"/>
  <c r="AD107" i="20" s="1"/>
  <c r="AE107" i="20" s="1"/>
  <c r="AF107" i="20" s="1"/>
  <c r="N107" i="20"/>
  <c r="M107" i="20"/>
  <c r="O107" i="20" s="1"/>
  <c r="T106" i="20"/>
  <c r="U106" i="20" s="1"/>
  <c r="Z106" i="20" s="1"/>
  <c r="AA106" i="20" s="1"/>
  <c r="AB106" i="20" s="1"/>
  <c r="AC106" i="20" s="1"/>
  <c r="AD106" i="20" s="1"/>
  <c r="AE106" i="20" s="1"/>
  <c r="AF106" i="20" s="1"/>
  <c r="M106" i="20"/>
  <c r="T105" i="20"/>
  <c r="U105" i="20" s="1"/>
  <c r="Z105" i="20" s="1"/>
  <c r="AA105" i="20" s="1"/>
  <c r="AB105" i="20" s="1"/>
  <c r="AC105" i="20" s="1"/>
  <c r="AD105" i="20" s="1"/>
  <c r="AE105" i="20" s="1"/>
  <c r="AF105" i="20" s="1"/>
  <c r="M105" i="20"/>
  <c r="AF104" i="20"/>
  <c r="AE104" i="20"/>
  <c r="AC104" i="20"/>
  <c r="AB104" i="20"/>
  <c r="AA104" i="20"/>
  <c r="Z104" i="20"/>
  <c r="T104" i="20"/>
  <c r="U104" i="20" s="1"/>
  <c r="O104" i="20"/>
  <c r="N104" i="20"/>
  <c r="M104" i="20"/>
  <c r="T103" i="20"/>
  <c r="U103" i="20" s="1"/>
  <c r="Z103" i="20" s="1"/>
  <c r="AA103" i="20" s="1"/>
  <c r="AB103" i="20" s="1"/>
  <c r="AC103" i="20" s="1"/>
  <c r="AD103" i="20" s="1"/>
  <c r="AE103" i="20" s="1"/>
  <c r="AF103" i="20" s="1"/>
  <c r="M103" i="20"/>
  <c r="T102" i="20"/>
  <c r="U102" i="20" s="1"/>
  <c r="Z102" i="20" s="1"/>
  <c r="AA102" i="20" s="1"/>
  <c r="AB102" i="20" s="1"/>
  <c r="AC102" i="20" s="1"/>
  <c r="AD102" i="20" s="1"/>
  <c r="M102" i="20"/>
  <c r="O102" i="20" s="1"/>
  <c r="T101" i="20"/>
  <c r="U101" i="20" s="1"/>
  <c r="Z101" i="20" s="1"/>
  <c r="AA101" i="20" s="1"/>
  <c r="AB101" i="20" s="1"/>
  <c r="AC101" i="20" s="1"/>
  <c r="AD101" i="20" s="1"/>
  <c r="AE101" i="20" s="1"/>
  <c r="AF101" i="20" s="1"/>
  <c r="M101" i="20"/>
  <c r="O101" i="20" s="1"/>
  <c r="T100" i="20"/>
  <c r="U100" i="20" s="1"/>
  <c r="Z100" i="20" s="1"/>
  <c r="AA100" i="20" s="1"/>
  <c r="AB100" i="20" s="1"/>
  <c r="AC100" i="20" s="1"/>
  <c r="AD100" i="20" s="1"/>
  <c r="AE100" i="20" s="1"/>
  <c r="AF100" i="20" s="1"/>
  <c r="M100" i="20"/>
  <c r="AC99" i="20"/>
  <c r="AD99" i="20" s="1"/>
  <c r="AE99" i="20" s="1"/>
  <c r="AF99" i="20" s="1"/>
  <c r="T99" i="20"/>
  <c r="U99" i="20" s="1"/>
  <c r="Z99" i="20" s="1"/>
  <c r="AA99" i="20" s="1"/>
  <c r="AB99" i="20" s="1"/>
  <c r="N99" i="20"/>
  <c r="M99" i="20"/>
  <c r="O99" i="20" s="1"/>
  <c r="T98" i="20"/>
  <c r="U98" i="20" s="1"/>
  <c r="Z98" i="20" s="1"/>
  <c r="AA98" i="20" s="1"/>
  <c r="AB98" i="20" s="1"/>
  <c r="AC98" i="20" s="1"/>
  <c r="N98" i="20"/>
  <c r="M98" i="20"/>
  <c r="O98" i="20" s="1"/>
  <c r="T97" i="20"/>
  <c r="U97" i="20" s="1"/>
  <c r="Z97" i="20" s="1"/>
  <c r="AA97" i="20" s="1"/>
  <c r="AB97" i="20" s="1"/>
  <c r="AC97" i="20" s="1"/>
  <c r="AD97" i="20" s="1"/>
  <c r="AE97" i="20" s="1"/>
  <c r="AF97" i="20" s="1"/>
  <c r="M97" i="20"/>
  <c r="O97" i="20" s="1"/>
  <c r="U96" i="20"/>
  <c r="Z96" i="20" s="1"/>
  <c r="AA96" i="20" s="1"/>
  <c r="AB96" i="20" s="1"/>
  <c r="AC96" i="20" s="1"/>
  <c r="AD96" i="20" s="1"/>
  <c r="AE96" i="20" s="1"/>
  <c r="AF96" i="20" s="1"/>
  <c r="T96" i="20"/>
  <c r="M96" i="20"/>
  <c r="E95" i="20"/>
  <c r="D95" i="20"/>
  <c r="E94" i="20"/>
  <c r="C94" i="20"/>
  <c r="AA93" i="20"/>
  <c r="T93" i="20"/>
  <c r="U93" i="20" s="1"/>
  <c r="Z93" i="20" s="1"/>
  <c r="O93" i="20"/>
  <c r="N93" i="20"/>
  <c r="T92" i="20"/>
  <c r="U92" i="20" s="1"/>
  <c r="Z92" i="20" s="1"/>
  <c r="AA92" i="20" s="1"/>
  <c r="AB92" i="20" s="1"/>
  <c r="AC92" i="20" s="1"/>
  <c r="AD92" i="20" s="1"/>
  <c r="AE92" i="20" s="1"/>
  <c r="AF92" i="20" s="1"/>
  <c r="M92" i="20"/>
  <c r="N92" i="20" s="1"/>
  <c r="E91" i="20"/>
  <c r="D91" i="20"/>
  <c r="U90" i="20"/>
  <c r="Z90" i="20" s="1"/>
  <c r="AA90" i="20" s="1"/>
  <c r="AB90" i="20" s="1"/>
  <c r="AC90" i="20" s="1"/>
  <c r="AD90" i="20" s="1"/>
  <c r="AE90" i="20" s="1"/>
  <c r="AF90" i="20" s="1"/>
  <c r="T90" i="20"/>
  <c r="O90" i="20"/>
  <c r="M90" i="20"/>
  <c r="N90" i="20" s="1"/>
  <c r="U89" i="20"/>
  <c r="Z89" i="20" s="1"/>
  <c r="AA89" i="20" s="1"/>
  <c r="AB89" i="20" s="1"/>
  <c r="AC89" i="20" s="1"/>
  <c r="AD89" i="20" s="1"/>
  <c r="AE89" i="20" s="1"/>
  <c r="AF89" i="20" s="1"/>
  <c r="T89" i="20"/>
  <c r="M89" i="20"/>
  <c r="O89" i="20" s="1"/>
  <c r="T88" i="20"/>
  <c r="U88" i="20" s="1"/>
  <c r="Z88" i="20" s="1"/>
  <c r="AA88" i="20" s="1"/>
  <c r="AB88" i="20" s="1"/>
  <c r="AC88" i="20" s="1"/>
  <c r="AD88" i="20" s="1"/>
  <c r="AE88" i="20" s="1"/>
  <c r="AF88" i="20" s="1"/>
  <c r="O88" i="20"/>
  <c r="M88" i="20"/>
  <c r="N88" i="20" s="1"/>
  <c r="T87" i="20"/>
  <c r="U87" i="20" s="1"/>
  <c r="Z87" i="20" s="1"/>
  <c r="AA87" i="20" s="1"/>
  <c r="AB87" i="20" s="1"/>
  <c r="AC87" i="20" s="1"/>
  <c r="AD87" i="20" s="1"/>
  <c r="AE87" i="20" s="1"/>
  <c r="AF87" i="20" s="1"/>
  <c r="N87" i="20"/>
  <c r="M87" i="20"/>
  <c r="O87" i="20" s="1"/>
  <c r="T86" i="20"/>
  <c r="U86" i="20" s="1"/>
  <c r="Z86" i="20" s="1"/>
  <c r="AA86" i="20" s="1"/>
  <c r="AB86" i="20" s="1"/>
  <c r="AC86" i="20" s="1"/>
  <c r="AD86" i="20" s="1"/>
  <c r="AE86" i="20" s="1"/>
  <c r="AF86" i="20" s="1"/>
  <c r="O86" i="20"/>
  <c r="N86" i="20"/>
  <c r="T85" i="20"/>
  <c r="U85" i="20" s="1"/>
  <c r="Z85" i="20" s="1"/>
  <c r="AA85" i="20" s="1"/>
  <c r="AB85" i="20" s="1"/>
  <c r="AC85" i="20" s="1"/>
  <c r="AD85" i="20" s="1"/>
  <c r="AE85" i="20" s="1"/>
  <c r="AF85" i="20" s="1"/>
  <c r="N85" i="20"/>
  <c r="M85" i="20"/>
  <c r="O85" i="20" s="1"/>
  <c r="AE84" i="20"/>
  <c r="AC84" i="20"/>
  <c r="AB84" i="20"/>
  <c r="AA84" i="20"/>
  <c r="Z84" i="20"/>
  <c r="T84" i="20"/>
  <c r="U84" i="20" s="1"/>
  <c r="M84" i="20"/>
  <c r="O84" i="20" s="1"/>
  <c r="U83" i="20"/>
  <c r="T83" i="20"/>
  <c r="O83" i="20"/>
  <c r="N83" i="20"/>
  <c r="F82" i="20"/>
  <c r="E82" i="20"/>
  <c r="D82" i="20"/>
  <c r="U81" i="20"/>
  <c r="Z81" i="20" s="1"/>
  <c r="AA81" i="20" s="1"/>
  <c r="AB81" i="20" s="1"/>
  <c r="AC81" i="20" s="1"/>
  <c r="AD81" i="20" s="1"/>
  <c r="AE81" i="20" s="1"/>
  <c r="AF81" i="20" s="1"/>
  <c r="T81" i="20"/>
  <c r="N81" i="20"/>
  <c r="M81" i="20"/>
  <c r="T80" i="20"/>
  <c r="U80" i="20" s="1"/>
  <c r="M80" i="20"/>
  <c r="O80" i="20" s="1"/>
  <c r="Z79" i="20"/>
  <c r="AA79" i="20" s="1"/>
  <c r="AB79" i="20" s="1"/>
  <c r="AC79" i="20" s="1"/>
  <c r="AD79" i="20" s="1"/>
  <c r="AE79" i="20" s="1"/>
  <c r="AF79" i="20" s="1"/>
  <c r="T79" i="20"/>
  <c r="U79" i="20" s="1"/>
  <c r="M79" i="20"/>
  <c r="O79" i="20" s="1"/>
  <c r="U78" i="20"/>
  <c r="Z78" i="20" s="1"/>
  <c r="AA78" i="20" s="1"/>
  <c r="AB78" i="20" s="1"/>
  <c r="AC78" i="20" s="1"/>
  <c r="AD78" i="20" s="1"/>
  <c r="AE78" i="20" s="1"/>
  <c r="AF78" i="20" s="1"/>
  <c r="T78" i="20"/>
  <c r="O78" i="20"/>
  <c r="N78" i="20"/>
  <c r="T77" i="20"/>
  <c r="U77" i="20" s="1"/>
  <c r="Z77" i="20" s="1"/>
  <c r="AA77" i="20" s="1"/>
  <c r="AB77" i="20" s="1"/>
  <c r="AC77" i="20" s="1"/>
  <c r="AD77" i="20" s="1"/>
  <c r="AE77" i="20" s="1"/>
  <c r="AF77" i="20" s="1"/>
  <c r="O77" i="20"/>
  <c r="N77" i="20"/>
  <c r="U76" i="20"/>
  <c r="Z76" i="20" s="1"/>
  <c r="AA76" i="20" s="1"/>
  <c r="AB76" i="20" s="1"/>
  <c r="AC76" i="20" s="1"/>
  <c r="AD76" i="20" s="1"/>
  <c r="AE76" i="20" s="1"/>
  <c r="AF76" i="20" s="1"/>
  <c r="T76" i="20"/>
  <c r="M76" i="20"/>
  <c r="Z75" i="20"/>
  <c r="T75" i="20"/>
  <c r="U75" i="20" s="1"/>
  <c r="O75" i="20"/>
  <c r="M75" i="20"/>
  <c r="AC75" i="20" s="1"/>
  <c r="T74" i="20"/>
  <c r="U74" i="20" s="1"/>
  <c r="Z74" i="20" s="1"/>
  <c r="AA74" i="20" s="1"/>
  <c r="AB74" i="20" s="1"/>
  <c r="AC74" i="20" s="1"/>
  <c r="AD74" i="20" s="1"/>
  <c r="AE74" i="20" s="1"/>
  <c r="AF74" i="20" s="1"/>
  <c r="N74" i="20"/>
  <c r="M74" i="20"/>
  <c r="O74" i="20" s="1"/>
  <c r="AE73" i="20"/>
  <c r="AC73" i="20"/>
  <c r="AA73" i="20"/>
  <c r="T73" i="20"/>
  <c r="U73" i="20" s="1"/>
  <c r="M73" i="20"/>
  <c r="AB73" i="20" s="1"/>
  <c r="U72" i="20"/>
  <c r="Z72" i="20" s="1"/>
  <c r="AA72" i="20" s="1"/>
  <c r="AB72" i="20" s="1"/>
  <c r="AC72" i="20" s="1"/>
  <c r="AD72" i="20" s="1"/>
  <c r="AE72" i="20" s="1"/>
  <c r="AF72" i="20" s="1"/>
  <c r="T72" i="20"/>
  <c r="M72" i="20"/>
  <c r="O72" i="20" s="1"/>
  <c r="U71" i="20"/>
  <c r="Z71" i="20" s="1"/>
  <c r="AA71" i="20" s="1"/>
  <c r="AB71" i="20" s="1"/>
  <c r="AC71" i="20" s="1"/>
  <c r="AD71" i="20" s="1"/>
  <c r="AE71" i="20" s="1"/>
  <c r="AF71" i="20" s="1"/>
  <c r="T71" i="20"/>
  <c r="M71" i="20"/>
  <c r="U70" i="20"/>
  <c r="T70" i="20"/>
  <c r="M70" i="20"/>
  <c r="AE70" i="20" s="1"/>
  <c r="T69" i="20"/>
  <c r="U69" i="20" s="1"/>
  <c r="Z69" i="20" s="1"/>
  <c r="AA69" i="20" s="1"/>
  <c r="AB69" i="20" s="1"/>
  <c r="AC69" i="20" s="1"/>
  <c r="AD69" i="20" s="1"/>
  <c r="AE69" i="20" s="1"/>
  <c r="AF69" i="20" s="1"/>
  <c r="N69" i="20"/>
  <c r="M69" i="20"/>
  <c r="O69" i="20" s="1"/>
  <c r="T68" i="20"/>
  <c r="U68" i="20" s="1"/>
  <c r="Z68" i="20" s="1"/>
  <c r="AA68" i="20" s="1"/>
  <c r="AB68" i="20" s="1"/>
  <c r="AC68" i="20" s="1"/>
  <c r="AD68" i="20" s="1"/>
  <c r="AE68" i="20" s="1"/>
  <c r="AF68" i="20" s="1"/>
  <c r="M68" i="20"/>
  <c r="O68" i="20" s="1"/>
  <c r="T67" i="20"/>
  <c r="U67" i="20" s="1"/>
  <c r="M67" i="20"/>
  <c r="AA67" i="20" s="1"/>
  <c r="AD66" i="20"/>
  <c r="AA66" i="20"/>
  <c r="T66" i="20"/>
  <c r="U66" i="20" s="1"/>
  <c r="N66" i="20"/>
  <c r="M66" i="20"/>
  <c r="AB66" i="20" s="1"/>
  <c r="T65" i="20"/>
  <c r="U65" i="20" s="1"/>
  <c r="Z65" i="20" s="1"/>
  <c r="AA65" i="20" s="1"/>
  <c r="AB65" i="20" s="1"/>
  <c r="AC65" i="20" s="1"/>
  <c r="AD65" i="20" s="1"/>
  <c r="AE65" i="20" s="1"/>
  <c r="AF65" i="20" s="1"/>
  <c r="N65" i="20"/>
  <c r="M65" i="20"/>
  <c r="O65" i="20" s="1"/>
  <c r="T64" i="20"/>
  <c r="U64" i="20" s="1"/>
  <c r="Z64" i="20" s="1"/>
  <c r="AA64" i="20" s="1"/>
  <c r="AB64" i="20" s="1"/>
  <c r="AC64" i="20" s="1"/>
  <c r="AD64" i="20" s="1"/>
  <c r="AE64" i="20" s="1"/>
  <c r="AF64" i="20" s="1"/>
  <c r="M64" i="20"/>
  <c r="O64" i="20" s="1"/>
  <c r="T63" i="20"/>
  <c r="U63" i="20" s="1"/>
  <c r="Z63" i="20" s="1"/>
  <c r="AA63" i="20" s="1"/>
  <c r="AB63" i="20" s="1"/>
  <c r="AC63" i="20" s="1"/>
  <c r="AD63" i="20" s="1"/>
  <c r="AE63" i="20" s="1"/>
  <c r="AF63" i="20" s="1"/>
  <c r="N63" i="20"/>
  <c r="M63" i="20"/>
  <c r="O63" i="20" s="1"/>
  <c r="T62" i="20"/>
  <c r="U62" i="20" s="1"/>
  <c r="M62" i="20"/>
  <c r="AC62" i="20" s="1"/>
  <c r="T61" i="20"/>
  <c r="U61" i="20" s="1"/>
  <c r="Z61" i="20" s="1"/>
  <c r="AA61" i="20" s="1"/>
  <c r="AB61" i="20" s="1"/>
  <c r="AC61" i="20" s="1"/>
  <c r="AD61" i="20" s="1"/>
  <c r="AE61" i="20" s="1"/>
  <c r="AF61" i="20" s="1"/>
  <c r="M61" i="20"/>
  <c r="O61" i="20" s="1"/>
  <c r="T60" i="20"/>
  <c r="U60" i="20" s="1"/>
  <c r="Z60" i="20" s="1"/>
  <c r="AA60" i="20" s="1"/>
  <c r="AB60" i="20" s="1"/>
  <c r="AC60" i="20" s="1"/>
  <c r="AD60" i="20" s="1"/>
  <c r="AE60" i="20" s="1"/>
  <c r="AF60" i="20" s="1"/>
  <c r="O60" i="20"/>
  <c r="N60" i="20"/>
  <c r="M60" i="20"/>
  <c r="F59" i="20"/>
  <c r="E59" i="20"/>
  <c r="D59" i="20"/>
  <c r="F58" i="20"/>
  <c r="D58" i="20"/>
  <c r="T57" i="20"/>
  <c r="U57" i="20" s="1"/>
  <c r="Z57" i="20" s="1"/>
  <c r="AA57" i="20" s="1"/>
  <c r="AB57" i="20" s="1"/>
  <c r="AC57" i="20" s="1"/>
  <c r="AD57" i="20" s="1"/>
  <c r="AE57" i="20" s="1"/>
  <c r="AF57" i="20" s="1"/>
  <c r="N57" i="20"/>
  <c r="M57" i="20"/>
  <c r="O57" i="20" s="1"/>
  <c r="U56" i="20"/>
  <c r="Z56" i="20" s="1"/>
  <c r="AA56" i="20" s="1"/>
  <c r="AB56" i="20" s="1"/>
  <c r="AC56" i="20" s="1"/>
  <c r="AD56" i="20" s="1"/>
  <c r="AE56" i="20" s="1"/>
  <c r="AF56" i="20" s="1"/>
  <c r="T56" i="20"/>
  <c r="M56" i="20"/>
  <c r="O56" i="20" s="1"/>
  <c r="E55" i="20"/>
  <c r="D55" i="20"/>
  <c r="T54" i="20"/>
  <c r="U54" i="20" s="1"/>
  <c r="Z54" i="20" s="1"/>
  <c r="AA54" i="20" s="1"/>
  <c r="AB54" i="20" s="1"/>
  <c r="AC54" i="20" s="1"/>
  <c r="AD54" i="20" s="1"/>
  <c r="AE54" i="20" s="1"/>
  <c r="AF54" i="20" s="1"/>
  <c r="M54" i="20"/>
  <c r="N54" i="20" s="1"/>
  <c r="U53" i="20"/>
  <c r="Z53" i="20" s="1"/>
  <c r="AA53" i="20" s="1"/>
  <c r="AB53" i="20" s="1"/>
  <c r="AC53" i="20" s="1"/>
  <c r="AD53" i="20" s="1"/>
  <c r="AE53" i="20" s="1"/>
  <c r="AF53" i="20" s="1"/>
  <c r="T53" i="20"/>
  <c r="M53" i="20"/>
  <c r="O53" i="20" s="1"/>
  <c r="T52" i="20"/>
  <c r="U52" i="20" s="1"/>
  <c r="Z52" i="20" s="1"/>
  <c r="AA52" i="20" s="1"/>
  <c r="AB52" i="20" s="1"/>
  <c r="AC52" i="20" s="1"/>
  <c r="AD52" i="20" s="1"/>
  <c r="AE52" i="20" s="1"/>
  <c r="AF52" i="20" s="1"/>
  <c r="O52" i="20"/>
  <c r="M52" i="20"/>
  <c r="N52" i="20" s="1"/>
  <c r="T51" i="20"/>
  <c r="U51" i="20" s="1"/>
  <c r="Z51" i="20" s="1"/>
  <c r="AA51" i="20" s="1"/>
  <c r="AB51" i="20" s="1"/>
  <c r="AC51" i="20" s="1"/>
  <c r="AD51" i="20" s="1"/>
  <c r="AE51" i="20" s="1"/>
  <c r="AF51" i="20" s="1"/>
  <c r="M51" i="20"/>
  <c r="O51" i="20" s="1"/>
  <c r="Z50" i="20"/>
  <c r="AA50" i="20" s="1"/>
  <c r="AB50" i="20" s="1"/>
  <c r="AC50" i="20" s="1"/>
  <c r="AD50" i="20" s="1"/>
  <c r="AE50" i="20" s="1"/>
  <c r="AF50" i="20" s="1"/>
  <c r="U50" i="20"/>
  <c r="T50" i="20"/>
  <c r="M50" i="20"/>
  <c r="O50" i="20" s="1"/>
  <c r="T49" i="20"/>
  <c r="U49" i="20" s="1"/>
  <c r="Z49" i="20" s="1"/>
  <c r="AA49" i="20" s="1"/>
  <c r="AB49" i="20" s="1"/>
  <c r="AC49" i="20" s="1"/>
  <c r="AD49" i="20" s="1"/>
  <c r="AE49" i="20" s="1"/>
  <c r="AF49" i="20" s="1"/>
  <c r="O49" i="20"/>
  <c r="M49" i="20"/>
  <c r="T48" i="20"/>
  <c r="U48" i="20" s="1"/>
  <c r="Z48" i="20" s="1"/>
  <c r="AA48" i="20" s="1"/>
  <c r="AB48" i="20" s="1"/>
  <c r="AC48" i="20" s="1"/>
  <c r="AD48" i="20" s="1"/>
  <c r="AE48" i="20" s="1"/>
  <c r="AF48" i="20" s="1"/>
  <c r="M48" i="20"/>
  <c r="N48" i="20" s="1"/>
  <c r="T47" i="20"/>
  <c r="U47" i="20" s="1"/>
  <c r="Z47" i="20" s="1"/>
  <c r="AA47" i="20" s="1"/>
  <c r="AB47" i="20" s="1"/>
  <c r="AC47" i="20" s="1"/>
  <c r="AD47" i="20" s="1"/>
  <c r="AE47" i="20" s="1"/>
  <c r="AF47" i="20" s="1"/>
  <c r="N47" i="20"/>
  <c r="M47" i="20"/>
  <c r="O47" i="20" s="1"/>
  <c r="T46" i="20"/>
  <c r="U46" i="20" s="1"/>
  <c r="Z46" i="20" s="1"/>
  <c r="AA46" i="20" s="1"/>
  <c r="AB46" i="20" s="1"/>
  <c r="AC46" i="20" s="1"/>
  <c r="AD46" i="20" s="1"/>
  <c r="AE46" i="20" s="1"/>
  <c r="AF46" i="20" s="1"/>
  <c r="M46" i="20"/>
  <c r="O46" i="20" s="1"/>
  <c r="T45" i="20"/>
  <c r="U45" i="20" s="1"/>
  <c r="Z45" i="20" s="1"/>
  <c r="AA45" i="20" s="1"/>
  <c r="AB45" i="20" s="1"/>
  <c r="AC45" i="20" s="1"/>
  <c r="AD45" i="20" s="1"/>
  <c r="AE45" i="20" s="1"/>
  <c r="AF45" i="20" s="1"/>
  <c r="M45" i="20"/>
  <c r="O45" i="20" s="1"/>
  <c r="U44" i="20"/>
  <c r="Z44" i="20" s="1"/>
  <c r="AA44" i="20" s="1"/>
  <c r="AB44" i="20" s="1"/>
  <c r="AC44" i="20" s="1"/>
  <c r="AD44" i="20" s="1"/>
  <c r="AE44" i="20" s="1"/>
  <c r="AF44" i="20" s="1"/>
  <c r="T44" i="20"/>
  <c r="M44" i="20"/>
  <c r="T43" i="20"/>
  <c r="U43" i="20" s="1"/>
  <c r="Z43" i="20" s="1"/>
  <c r="AA43" i="20" s="1"/>
  <c r="AB43" i="20" s="1"/>
  <c r="AC43" i="20" s="1"/>
  <c r="AD43" i="20" s="1"/>
  <c r="AE43" i="20" s="1"/>
  <c r="AF43" i="20" s="1"/>
  <c r="M43" i="20"/>
  <c r="O43" i="20" s="1"/>
  <c r="T42" i="20"/>
  <c r="U42" i="20" s="1"/>
  <c r="Z42" i="20" s="1"/>
  <c r="AA42" i="20" s="1"/>
  <c r="AB42" i="20" s="1"/>
  <c r="AC42" i="20" s="1"/>
  <c r="AD42" i="20" s="1"/>
  <c r="AE42" i="20" s="1"/>
  <c r="AF42" i="20" s="1"/>
  <c r="N42" i="20"/>
  <c r="M42" i="20"/>
  <c r="U41" i="20"/>
  <c r="Z41" i="20" s="1"/>
  <c r="AA41" i="20" s="1"/>
  <c r="AB41" i="20" s="1"/>
  <c r="AC41" i="20" s="1"/>
  <c r="AD41" i="20" s="1"/>
  <c r="AE41" i="20" s="1"/>
  <c r="AF41" i="20" s="1"/>
  <c r="T41" i="20"/>
  <c r="O41" i="20"/>
  <c r="N41" i="20"/>
  <c r="M41" i="20"/>
  <c r="T40" i="20"/>
  <c r="U40" i="20" s="1"/>
  <c r="Z40" i="20" s="1"/>
  <c r="AA40" i="20" s="1"/>
  <c r="AB40" i="20" s="1"/>
  <c r="AC40" i="20" s="1"/>
  <c r="AD40" i="20" s="1"/>
  <c r="AE40" i="20" s="1"/>
  <c r="AF40" i="20" s="1"/>
  <c r="M40" i="20"/>
  <c r="O40" i="20" s="1"/>
  <c r="F39" i="20"/>
  <c r="F38" i="20" s="1"/>
  <c r="E39" i="20"/>
  <c r="D39" i="20"/>
  <c r="D38" i="20" s="1"/>
  <c r="E38" i="20"/>
  <c r="C38" i="20"/>
  <c r="AD37" i="20"/>
  <c r="U37" i="20"/>
  <c r="T37" i="20"/>
  <c r="M37" i="20"/>
  <c r="AC37" i="20" s="1"/>
  <c r="F36" i="20"/>
  <c r="E36" i="20"/>
  <c r="D36" i="20"/>
  <c r="T35" i="20"/>
  <c r="U35" i="20" s="1"/>
  <c r="Z35" i="20" s="1"/>
  <c r="AA35" i="20" s="1"/>
  <c r="AB35" i="20" s="1"/>
  <c r="AC35" i="20" s="1"/>
  <c r="AD35" i="20" s="1"/>
  <c r="AE35" i="20" s="1"/>
  <c r="AF35" i="20" s="1"/>
  <c r="M35" i="20"/>
  <c r="O35" i="20" s="1"/>
  <c r="T34" i="20"/>
  <c r="U34" i="20" s="1"/>
  <c r="Z34" i="20" s="1"/>
  <c r="AA34" i="20" s="1"/>
  <c r="AB34" i="20" s="1"/>
  <c r="AC34" i="20" s="1"/>
  <c r="AD34" i="20" s="1"/>
  <c r="AE34" i="20" s="1"/>
  <c r="AF34" i="20" s="1"/>
  <c r="O34" i="20"/>
  <c r="M34" i="20"/>
  <c r="N34" i="20" s="1"/>
  <c r="AB33" i="20"/>
  <c r="U33" i="20"/>
  <c r="T33" i="20"/>
  <c r="N33" i="20"/>
  <c r="M33" i="20"/>
  <c r="O33" i="20" s="1"/>
  <c r="U32" i="20"/>
  <c r="Z32" i="20" s="1"/>
  <c r="AA32" i="20" s="1"/>
  <c r="AB32" i="20" s="1"/>
  <c r="AC32" i="20" s="1"/>
  <c r="AD32" i="20" s="1"/>
  <c r="AE32" i="20" s="1"/>
  <c r="AF32" i="20" s="1"/>
  <c r="T32" i="20"/>
  <c r="M32" i="20"/>
  <c r="O32" i="20" s="1"/>
  <c r="E31" i="20"/>
  <c r="D31" i="20"/>
  <c r="AC30" i="20"/>
  <c r="T30" i="20"/>
  <c r="AF30" i="20" s="1"/>
  <c r="M30" i="20"/>
  <c r="AE29" i="20"/>
  <c r="AC29" i="20"/>
  <c r="T29" i="20"/>
  <c r="AD29" i="20" s="1"/>
  <c r="M29" i="20"/>
  <c r="AE28" i="20"/>
  <c r="AA28" i="20"/>
  <c r="Z28" i="20"/>
  <c r="T28" i="20"/>
  <c r="M28" i="20"/>
  <c r="O28" i="20" s="1"/>
  <c r="AA27" i="20"/>
  <c r="U27" i="20"/>
  <c r="T27" i="20"/>
  <c r="AE27" i="20" s="1"/>
  <c r="O27" i="20"/>
  <c r="M27" i="20"/>
  <c r="Z26" i="20"/>
  <c r="T26" i="20"/>
  <c r="M26" i="20"/>
  <c r="U26" i="20" s="1"/>
  <c r="T25" i="20"/>
  <c r="Z25" i="20" s="1"/>
  <c r="M25" i="20"/>
  <c r="AB24" i="20"/>
  <c r="T24" i="20"/>
  <c r="AA24" i="20" s="1"/>
  <c r="O24" i="20"/>
  <c r="M24" i="20"/>
  <c r="T23" i="20"/>
  <c r="AB23" i="20" s="1"/>
  <c r="M23" i="20"/>
  <c r="AC22" i="20"/>
  <c r="AA22" i="20"/>
  <c r="U22" i="20"/>
  <c r="T22" i="20"/>
  <c r="AE22" i="20" s="1"/>
  <c r="M22" i="20"/>
  <c r="T21" i="20"/>
  <c r="AD21" i="20" s="1"/>
  <c r="M21" i="20"/>
  <c r="T20" i="20"/>
  <c r="U20" i="20" s="1"/>
  <c r="Z20" i="20" s="1"/>
  <c r="AA20" i="20" s="1"/>
  <c r="AB20" i="20" s="1"/>
  <c r="AC20" i="20" s="1"/>
  <c r="AD20" i="20" s="1"/>
  <c r="AE20" i="20" s="1"/>
  <c r="AF20" i="20" s="1"/>
  <c r="M20" i="20"/>
  <c r="O20" i="20" s="1"/>
  <c r="AB19" i="20"/>
  <c r="T19" i="20"/>
  <c r="AF19" i="20" s="1"/>
  <c r="M19" i="20"/>
  <c r="T18" i="20"/>
  <c r="AF18" i="20" s="1"/>
  <c r="M18" i="20"/>
  <c r="AF17" i="20"/>
  <c r="AD17" i="20"/>
  <c r="AB17" i="20"/>
  <c r="AA17" i="20"/>
  <c r="Z17" i="20"/>
  <c r="U17" i="20"/>
  <c r="T17" i="20"/>
  <c r="AE17" i="20" s="1"/>
  <c r="O17" i="20"/>
  <c r="M17" i="20"/>
  <c r="T16" i="20"/>
  <c r="M16" i="20"/>
  <c r="AF15" i="20"/>
  <c r="U15" i="20"/>
  <c r="T15" i="20"/>
  <c r="AE15" i="20" s="1"/>
  <c r="O15" i="20"/>
  <c r="M15" i="20"/>
  <c r="U14" i="20"/>
  <c r="T14" i="20"/>
  <c r="AF14" i="20" s="1"/>
  <c r="N14" i="20"/>
  <c r="M14" i="20"/>
  <c r="AD13" i="20"/>
  <c r="AA13" i="20"/>
  <c r="T13" i="20"/>
  <c r="Z13" i="20" s="1"/>
  <c r="M13" i="20"/>
  <c r="N24" i="20" s="1"/>
  <c r="AD12" i="20"/>
  <c r="T12" i="20"/>
  <c r="AA12" i="20" s="1"/>
  <c r="O12" i="20"/>
  <c r="M12" i="20"/>
  <c r="N12" i="20" s="1"/>
  <c r="AC11" i="20"/>
  <c r="T11" i="20"/>
  <c r="AB11" i="20" s="1"/>
  <c r="O11" i="20"/>
  <c r="N11" i="20"/>
  <c r="M11" i="20"/>
  <c r="F10" i="20"/>
  <c r="F9" i="20" s="1"/>
  <c r="E10" i="20"/>
  <c r="E9" i="20" s="1"/>
  <c r="D10" i="20"/>
  <c r="C9" i="20"/>
  <c r="T290" i="19"/>
  <c r="U290" i="19" s="1"/>
  <c r="V290" i="19" s="1"/>
  <c r="W290" i="19" s="1"/>
  <c r="X290" i="19" s="1"/>
  <c r="Y290" i="19" s="1"/>
  <c r="Z290" i="19" s="1"/>
  <c r="AA290" i="19" s="1"/>
  <c r="AB290" i="19" s="1"/>
  <c r="M290" i="19"/>
  <c r="U289" i="19"/>
  <c r="V289" i="19" s="1"/>
  <c r="W289" i="19" s="1"/>
  <c r="X289" i="19" s="1"/>
  <c r="Y289" i="19" s="1"/>
  <c r="Z289" i="19" s="1"/>
  <c r="AA289" i="19" s="1"/>
  <c r="AB289" i="19" s="1"/>
  <c r="T289" i="19"/>
  <c r="O289" i="19"/>
  <c r="N289" i="19"/>
  <c r="M289" i="19"/>
  <c r="AA288" i="19"/>
  <c r="T288" i="19"/>
  <c r="U288" i="19" s="1"/>
  <c r="M288" i="19"/>
  <c r="Y287" i="19"/>
  <c r="Z287" i="19" s="1"/>
  <c r="AA287" i="19" s="1"/>
  <c r="AB287" i="19" s="1"/>
  <c r="T287" i="19"/>
  <c r="U287" i="19" s="1"/>
  <c r="V287" i="19" s="1"/>
  <c r="W287" i="19" s="1"/>
  <c r="X287" i="19" s="1"/>
  <c r="N287" i="19"/>
  <c r="M287" i="19"/>
  <c r="U286" i="19"/>
  <c r="V286" i="19" s="1"/>
  <c r="W286" i="19" s="1"/>
  <c r="X286" i="19" s="1"/>
  <c r="Y286" i="19" s="1"/>
  <c r="Z286" i="19" s="1"/>
  <c r="AA286" i="19" s="1"/>
  <c r="AB286" i="19" s="1"/>
  <c r="T286" i="19"/>
  <c r="M286" i="19"/>
  <c r="N286" i="19" s="1"/>
  <c r="AA285" i="19"/>
  <c r="AB285" i="19" s="1"/>
  <c r="V285" i="19"/>
  <c r="W285" i="19" s="1"/>
  <c r="X285" i="19" s="1"/>
  <c r="Y285" i="19" s="1"/>
  <c r="Z285" i="19" s="1"/>
  <c r="T285" i="19"/>
  <c r="U285" i="19" s="1"/>
  <c r="O285" i="19"/>
  <c r="N285" i="19"/>
  <c r="M285" i="19"/>
  <c r="U284" i="19"/>
  <c r="V284" i="19" s="1"/>
  <c r="W284" i="19" s="1"/>
  <c r="X284" i="19" s="1"/>
  <c r="Y284" i="19" s="1"/>
  <c r="Z284" i="19" s="1"/>
  <c r="AA284" i="19" s="1"/>
  <c r="AB284" i="19" s="1"/>
  <c r="T284" i="19"/>
  <c r="O284" i="19"/>
  <c r="M284" i="19"/>
  <c r="T283" i="19"/>
  <c r="U283" i="19" s="1"/>
  <c r="V283" i="19" s="1"/>
  <c r="W283" i="19" s="1"/>
  <c r="X283" i="19" s="1"/>
  <c r="Y283" i="19" s="1"/>
  <c r="Z283" i="19" s="1"/>
  <c r="AA283" i="19" s="1"/>
  <c r="AB283" i="19" s="1"/>
  <c r="M283" i="19"/>
  <c r="O283" i="19" s="1"/>
  <c r="U282" i="19"/>
  <c r="V282" i="19" s="1"/>
  <c r="W282" i="19" s="1"/>
  <c r="X282" i="19" s="1"/>
  <c r="Y282" i="19" s="1"/>
  <c r="Z282" i="19" s="1"/>
  <c r="AA282" i="19" s="1"/>
  <c r="AB282" i="19" s="1"/>
  <c r="T282" i="19"/>
  <c r="O282" i="19"/>
  <c r="N282" i="19"/>
  <c r="M282" i="19"/>
  <c r="AA281" i="19"/>
  <c r="Z281" i="19"/>
  <c r="Y281" i="19"/>
  <c r="X281" i="19"/>
  <c r="W281" i="19"/>
  <c r="V281" i="19"/>
  <c r="T281" i="19"/>
  <c r="U281" i="19" s="1"/>
  <c r="O281" i="19"/>
  <c r="N281" i="19"/>
  <c r="M281" i="19"/>
  <c r="T280" i="19"/>
  <c r="U280" i="19" s="1"/>
  <c r="V280" i="19" s="1"/>
  <c r="W280" i="19" s="1"/>
  <c r="X280" i="19" s="1"/>
  <c r="Y280" i="19" s="1"/>
  <c r="Z280" i="19" s="1"/>
  <c r="AA280" i="19" s="1"/>
  <c r="AB280" i="19" s="1"/>
  <c r="O280" i="19"/>
  <c r="N280" i="19"/>
  <c r="M280" i="19"/>
  <c r="AB279" i="19"/>
  <c r="Z279" i="19"/>
  <c r="Y279" i="19"/>
  <c r="X279" i="19"/>
  <c r="V279" i="19"/>
  <c r="U279" i="19"/>
  <c r="T279" i="19"/>
  <c r="M279" i="19"/>
  <c r="W279" i="19" s="1"/>
  <c r="V278" i="19"/>
  <c r="W278" i="19" s="1"/>
  <c r="X278" i="19" s="1"/>
  <c r="Y278" i="19" s="1"/>
  <c r="Z278" i="19" s="1"/>
  <c r="AA278" i="19" s="1"/>
  <c r="AB278" i="19" s="1"/>
  <c r="U278" i="19"/>
  <c r="T278" i="19"/>
  <c r="M278" i="19"/>
  <c r="AB277" i="19"/>
  <c r="W277" i="19"/>
  <c r="X277" i="19" s="1"/>
  <c r="Y277" i="19" s="1"/>
  <c r="Z277" i="19" s="1"/>
  <c r="AA277" i="19" s="1"/>
  <c r="V277" i="19"/>
  <c r="U277" i="19"/>
  <c r="T277" i="19"/>
  <c r="O277" i="19"/>
  <c r="N277" i="19"/>
  <c r="M277" i="19"/>
  <c r="AA276" i="19"/>
  <c r="AB276" i="19" s="1"/>
  <c r="Y276" i="19"/>
  <c r="Z276" i="19" s="1"/>
  <c r="X276" i="19"/>
  <c r="T276" i="19"/>
  <c r="U276" i="19" s="1"/>
  <c r="V276" i="19" s="1"/>
  <c r="W276" i="19" s="1"/>
  <c r="M276" i="19"/>
  <c r="N276" i="19" s="1"/>
  <c r="T275" i="19"/>
  <c r="U275" i="19" s="1"/>
  <c r="V275" i="19" s="1"/>
  <c r="W275" i="19" s="1"/>
  <c r="X275" i="19" s="1"/>
  <c r="Y275" i="19" s="1"/>
  <c r="Z275" i="19" s="1"/>
  <c r="AA275" i="19" s="1"/>
  <c r="AB275" i="19" s="1"/>
  <c r="N275" i="19"/>
  <c r="M275" i="19"/>
  <c r="AA274" i="19"/>
  <c r="Z274" i="19"/>
  <c r="U274" i="19"/>
  <c r="T274" i="19"/>
  <c r="O274" i="19"/>
  <c r="M274" i="19"/>
  <c r="T273" i="19"/>
  <c r="O273" i="19"/>
  <c r="N273" i="19"/>
  <c r="M273" i="19"/>
  <c r="G272" i="19"/>
  <c r="G271" i="19" s="1"/>
  <c r="E272" i="19"/>
  <c r="D272" i="19"/>
  <c r="D271" i="19" s="1"/>
  <c r="E271" i="19"/>
  <c r="T270" i="19"/>
  <c r="U270" i="19" s="1"/>
  <c r="O270" i="19"/>
  <c r="M270" i="19"/>
  <c r="G269" i="19"/>
  <c r="F269" i="19"/>
  <c r="E269" i="19"/>
  <c r="D269" i="19"/>
  <c r="W268" i="19"/>
  <c r="X268" i="19" s="1"/>
  <c r="Y268" i="19" s="1"/>
  <c r="Z268" i="19" s="1"/>
  <c r="AA268" i="19" s="1"/>
  <c r="AB268" i="19" s="1"/>
  <c r="U268" i="19"/>
  <c r="V268" i="19" s="1"/>
  <c r="T268" i="19"/>
  <c r="O268" i="19"/>
  <c r="N268" i="19"/>
  <c r="M268" i="19"/>
  <c r="AC268" i="19" s="1"/>
  <c r="AA267" i="19"/>
  <c r="Z267" i="19"/>
  <c r="X267" i="19"/>
  <c r="W267" i="19"/>
  <c r="V267" i="19"/>
  <c r="T267" i="19"/>
  <c r="U267" i="19" s="1"/>
  <c r="O267" i="19"/>
  <c r="M267" i="19"/>
  <c r="N267" i="19" s="1"/>
  <c r="AB266" i="19"/>
  <c r="AA266" i="19"/>
  <c r="Z266" i="19"/>
  <c r="Y266" i="19"/>
  <c r="X266" i="19"/>
  <c r="W266" i="19"/>
  <c r="V266" i="19"/>
  <c r="T266" i="19"/>
  <c r="U266" i="19" s="1"/>
  <c r="O266" i="19"/>
  <c r="N266" i="19"/>
  <c r="M266" i="19"/>
  <c r="U265" i="19"/>
  <c r="V265" i="19" s="1"/>
  <c r="W265" i="19" s="1"/>
  <c r="X265" i="19" s="1"/>
  <c r="Y265" i="19" s="1"/>
  <c r="Z265" i="19" s="1"/>
  <c r="AA265" i="19" s="1"/>
  <c r="AB265" i="19" s="1"/>
  <c r="T265" i="19"/>
  <c r="M265" i="19"/>
  <c r="O265" i="19" s="1"/>
  <c r="AA264" i="19"/>
  <c r="T264" i="19"/>
  <c r="U264" i="19" s="1"/>
  <c r="M264" i="19"/>
  <c r="X263" i="19"/>
  <c r="Y263" i="19" s="1"/>
  <c r="Z263" i="19" s="1"/>
  <c r="AA263" i="19" s="1"/>
  <c r="AB263" i="19" s="1"/>
  <c r="W263" i="19"/>
  <c r="U263" i="19"/>
  <c r="V263" i="19" s="1"/>
  <c r="T263" i="19"/>
  <c r="O263" i="19"/>
  <c r="N263" i="19"/>
  <c r="M263" i="19"/>
  <c r="T262" i="19"/>
  <c r="U262" i="19" s="1"/>
  <c r="O262" i="19"/>
  <c r="M262" i="19"/>
  <c r="AB261" i="19"/>
  <c r="Z261" i="19"/>
  <c r="Y261" i="19"/>
  <c r="T261" i="19"/>
  <c r="U261" i="19" s="1"/>
  <c r="N261" i="19"/>
  <c r="M261" i="19"/>
  <c r="U260" i="19"/>
  <c r="V260" i="19" s="1"/>
  <c r="W260" i="19" s="1"/>
  <c r="X260" i="19" s="1"/>
  <c r="Y260" i="19" s="1"/>
  <c r="Z260" i="19" s="1"/>
  <c r="AA260" i="19" s="1"/>
  <c r="AB260" i="19" s="1"/>
  <c r="T260" i="19"/>
  <c r="O260" i="19"/>
  <c r="AC260" i="19" s="1"/>
  <c r="M260" i="19"/>
  <c r="N260" i="19" s="1"/>
  <c r="T259" i="19"/>
  <c r="U259" i="19" s="1"/>
  <c r="V259" i="19" s="1"/>
  <c r="W259" i="19" s="1"/>
  <c r="X259" i="19" s="1"/>
  <c r="Y259" i="19" s="1"/>
  <c r="Z259" i="19" s="1"/>
  <c r="AA259" i="19" s="1"/>
  <c r="AB259" i="19" s="1"/>
  <c r="O259" i="19"/>
  <c r="N259" i="19"/>
  <c r="M259" i="19"/>
  <c r="W258" i="19"/>
  <c r="X258" i="19" s="1"/>
  <c r="Y258" i="19" s="1"/>
  <c r="Z258" i="19" s="1"/>
  <c r="AA258" i="19" s="1"/>
  <c r="AB258" i="19" s="1"/>
  <c r="U258" i="19"/>
  <c r="V258" i="19" s="1"/>
  <c r="T258" i="19"/>
  <c r="M258" i="19"/>
  <c r="N258" i="19" s="1"/>
  <c r="T257" i="19"/>
  <c r="U257" i="19" s="1"/>
  <c r="V257" i="19" s="1"/>
  <c r="W257" i="19" s="1"/>
  <c r="X257" i="19" s="1"/>
  <c r="Y257" i="19" s="1"/>
  <c r="Z257" i="19" s="1"/>
  <c r="AA257" i="19" s="1"/>
  <c r="AB257" i="19" s="1"/>
  <c r="M257" i="19"/>
  <c r="O257" i="19" s="1"/>
  <c r="W256" i="19"/>
  <c r="X256" i="19" s="1"/>
  <c r="Y256" i="19" s="1"/>
  <c r="Z256" i="19" s="1"/>
  <c r="AA256" i="19" s="1"/>
  <c r="AB256" i="19" s="1"/>
  <c r="U256" i="19"/>
  <c r="V256" i="19" s="1"/>
  <c r="T256" i="19"/>
  <c r="O256" i="19"/>
  <c r="N256" i="19"/>
  <c r="M256" i="19"/>
  <c r="T255" i="19"/>
  <c r="U255" i="19" s="1"/>
  <c r="V255" i="19" s="1"/>
  <c r="W255" i="19" s="1"/>
  <c r="X255" i="19" s="1"/>
  <c r="Y255" i="19" s="1"/>
  <c r="Z255" i="19" s="1"/>
  <c r="AA255" i="19" s="1"/>
  <c r="AB255" i="19" s="1"/>
  <c r="O255" i="19"/>
  <c r="M255" i="19"/>
  <c r="N255" i="19" s="1"/>
  <c r="T254" i="19"/>
  <c r="U254" i="19" s="1"/>
  <c r="V254" i="19" s="1"/>
  <c r="W254" i="19" s="1"/>
  <c r="X254" i="19" s="1"/>
  <c r="Y254" i="19" s="1"/>
  <c r="Z254" i="19" s="1"/>
  <c r="AA254" i="19" s="1"/>
  <c r="AB254" i="19" s="1"/>
  <c r="N254" i="19"/>
  <c r="M254" i="19"/>
  <c r="O254" i="19" s="1"/>
  <c r="AB253" i="19"/>
  <c r="Z253" i="19"/>
  <c r="Y253" i="19"/>
  <c r="X253" i="19"/>
  <c r="V253" i="19"/>
  <c r="U253" i="19"/>
  <c r="T253" i="19"/>
  <c r="M253" i="19"/>
  <c r="W253" i="19" s="1"/>
  <c r="AA252" i="19"/>
  <c r="T252" i="19"/>
  <c r="U252" i="19" s="1"/>
  <c r="M252" i="19"/>
  <c r="X251" i="19"/>
  <c r="Y251" i="19" s="1"/>
  <c r="Z251" i="19" s="1"/>
  <c r="AA251" i="19" s="1"/>
  <c r="AB251" i="19" s="1"/>
  <c r="W251" i="19"/>
  <c r="T251" i="19"/>
  <c r="U251" i="19" s="1"/>
  <c r="V251" i="19" s="1"/>
  <c r="O251" i="19"/>
  <c r="N251" i="19"/>
  <c r="M251" i="19"/>
  <c r="G250" i="19"/>
  <c r="G246" i="19" s="1"/>
  <c r="F250" i="19"/>
  <c r="F246" i="19" s="1"/>
  <c r="E250" i="19"/>
  <c r="D250" i="19"/>
  <c r="X249" i="19"/>
  <c r="Y249" i="19" s="1"/>
  <c r="Z249" i="19" s="1"/>
  <c r="AA249" i="19" s="1"/>
  <c r="AB249" i="19" s="1"/>
  <c r="V249" i="19"/>
  <c r="W249" i="19" s="1"/>
  <c r="U249" i="19"/>
  <c r="T249" i="19"/>
  <c r="N249" i="19"/>
  <c r="M249" i="19"/>
  <c r="O249" i="19" s="1"/>
  <c r="V248" i="19"/>
  <c r="W248" i="19" s="1"/>
  <c r="X248" i="19" s="1"/>
  <c r="Y248" i="19" s="1"/>
  <c r="Z248" i="19" s="1"/>
  <c r="AA248" i="19" s="1"/>
  <c r="AB248" i="19" s="1"/>
  <c r="U248" i="19"/>
  <c r="T248" i="19"/>
  <c r="O248" i="19"/>
  <c r="N248" i="19"/>
  <c r="M248" i="19"/>
  <c r="G247" i="19"/>
  <c r="E247" i="19"/>
  <c r="D247" i="19"/>
  <c r="D246" i="19" s="1"/>
  <c r="E246" i="19"/>
  <c r="C246" i="19"/>
  <c r="T245" i="19"/>
  <c r="U245" i="19" s="1"/>
  <c r="V245" i="19" s="1"/>
  <c r="W245" i="19" s="1"/>
  <c r="X245" i="19" s="1"/>
  <c r="Y245" i="19" s="1"/>
  <c r="Z245" i="19" s="1"/>
  <c r="AA245" i="19" s="1"/>
  <c r="AB245" i="19" s="1"/>
  <c r="M245" i="19"/>
  <c r="O245" i="19" s="1"/>
  <c r="H244" i="19"/>
  <c r="G244" i="19"/>
  <c r="E244" i="19"/>
  <c r="D244" i="19"/>
  <c r="X243" i="19"/>
  <c r="Y243" i="19" s="1"/>
  <c r="Z243" i="19" s="1"/>
  <c r="AA243" i="19" s="1"/>
  <c r="AB243" i="19" s="1"/>
  <c r="W243" i="19"/>
  <c r="U243" i="19"/>
  <c r="V243" i="19" s="1"/>
  <c r="T243" i="19"/>
  <c r="O243" i="19"/>
  <c r="N243" i="19"/>
  <c r="M243" i="19"/>
  <c r="H242" i="19"/>
  <c r="G242" i="19"/>
  <c r="G241" i="19" s="1"/>
  <c r="E242" i="19"/>
  <c r="D242" i="19"/>
  <c r="D241" i="19" s="1"/>
  <c r="E241" i="19"/>
  <c r="C241" i="19"/>
  <c r="T240" i="19"/>
  <c r="U240" i="19" s="1"/>
  <c r="V240" i="19" s="1"/>
  <c r="W240" i="19" s="1"/>
  <c r="X240" i="19" s="1"/>
  <c r="Y240" i="19" s="1"/>
  <c r="Z240" i="19" s="1"/>
  <c r="AA240" i="19" s="1"/>
  <c r="AB240" i="19" s="1"/>
  <c r="M240" i="19"/>
  <c r="U239" i="19"/>
  <c r="V239" i="19" s="1"/>
  <c r="W239" i="19" s="1"/>
  <c r="X239" i="19" s="1"/>
  <c r="Y239" i="19" s="1"/>
  <c r="Z239" i="19" s="1"/>
  <c r="AA239" i="19" s="1"/>
  <c r="AB239" i="19" s="1"/>
  <c r="T239" i="19"/>
  <c r="O239" i="19"/>
  <c r="N239" i="19"/>
  <c r="M239" i="19"/>
  <c r="T238" i="19"/>
  <c r="U238" i="19" s="1"/>
  <c r="V238" i="19" s="1"/>
  <c r="W238" i="19" s="1"/>
  <c r="X238" i="19" s="1"/>
  <c r="Y238" i="19" s="1"/>
  <c r="Z238" i="19" s="1"/>
  <c r="AA238" i="19" s="1"/>
  <c r="AB238" i="19" s="1"/>
  <c r="M238" i="19"/>
  <c r="N238" i="19" s="1"/>
  <c r="T237" i="19"/>
  <c r="U237" i="19" s="1"/>
  <c r="V237" i="19" s="1"/>
  <c r="W237" i="19" s="1"/>
  <c r="X237" i="19" s="1"/>
  <c r="Y237" i="19" s="1"/>
  <c r="Z237" i="19" s="1"/>
  <c r="AA237" i="19" s="1"/>
  <c r="AB237" i="19" s="1"/>
  <c r="M237" i="19"/>
  <c r="O237" i="19" s="1"/>
  <c r="Z236" i="19"/>
  <c r="AA236" i="19" s="1"/>
  <c r="AB236" i="19" s="1"/>
  <c r="U236" i="19"/>
  <c r="V236" i="19" s="1"/>
  <c r="W236" i="19" s="1"/>
  <c r="X236" i="19" s="1"/>
  <c r="Y236" i="19" s="1"/>
  <c r="T236" i="19"/>
  <c r="O236" i="19"/>
  <c r="AC236" i="19" s="1"/>
  <c r="M236" i="19"/>
  <c r="N236" i="19" s="1"/>
  <c r="T235" i="19"/>
  <c r="U235" i="19" s="1"/>
  <c r="V235" i="19" s="1"/>
  <c r="W235" i="19" s="1"/>
  <c r="X235" i="19" s="1"/>
  <c r="Y235" i="19" s="1"/>
  <c r="Z235" i="19" s="1"/>
  <c r="AA235" i="19" s="1"/>
  <c r="AB235" i="19" s="1"/>
  <c r="O235" i="19"/>
  <c r="N235" i="19"/>
  <c r="M235" i="19"/>
  <c r="T234" i="19"/>
  <c r="U234" i="19" s="1"/>
  <c r="V234" i="19" s="1"/>
  <c r="W234" i="19" s="1"/>
  <c r="X234" i="19" s="1"/>
  <c r="Y234" i="19" s="1"/>
  <c r="Z234" i="19" s="1"/>
  <c r="AA234" i="19" s="1"/>
  <c r="AB234" i="19" s="1"/>
  <c r="M234" i="19"/>
  <c r="N234" i="19" s="1"/>
  <c r="T233" i="19"/>
  <c r="U233" i="19" s="1"/>
  <c r="V233" i="19" s="1"/>
  <c r="W233" i="19" s="1"/>
  <c r="X233" i="19" s="1"/>
  <c r="Y233" i="19" s="1"/>
  <c r="Z233" i="19" s="1"/>
  <c r="AA233" i="19" s="1"/>
  <c r="AB233" i="19" s="1"/>
  <c r="M233" i="19"/>
  <c r="O233" i="19" s="1"/>
  <c r="U232" i="19"/>
  <c r="V232" i="19" s="1"/>
  <c r="W232" i="19" s="1"/>
  <c r="X232" i="19" s="1"/>
  <c r="Y232" i="19" s="1"/>
  <c r="Z232" i="19" s="1"/>
  <c r="AA232" i="19" s="1"/>
  <c r="AB232" i="19" s="1"/>
  <c r="T232" i="19"/>
  <c r="O232" i="19"/>
  <c r="N232" i="19"/>
  <c r="M232" i="19"/>
  <c r="T231" i="19"/>
  <c r="U231" i="19" s="1"/>
  <c r="V231" i="19" s="1"/>
  <c r="W231" i="19" s="1"/>
  <c r="X231" i="19" s="1"/>
  <c r="Y231" i="19" s="1"/>
  <c r="Z231" i="19" s="1"/>
  <c r="AA231" i="19" s="1"/>
  <c r="AB231" i="19" s="1"/>
  <c r="O231" i="19"/>
  <c r="M231" i="19"/>
  <c r="N231" i="19" s="1"/>
  <c r="U230" i="19"/>
  <c r="V230" i="19" s="1"/>
  <c r="W230" i="19" s="1"/>
  <c r="X230" i="19" s="1"/>
  <c r="Y230" i="19" s="1"/>
  <c r="Z230" i="19" s="1"/>
  <c r="AA230" i="19" s="1"/>
  <c r="AB230" i="19" s="1"/>
  <c r="T230" i="19"/>
  <c r="N230" i="19"/>
  <c r="M230" i="19"/>
  <c r="O230" i="19" s="1"/>
  <c r="U229" i="19"/>
  <c r="V229" i="19" s="1"/>
  <c r="W229" i="19" s="1"/>
  <c r="X229" i="19" s="1"/>
  <c r="Y229" i="19" s="1"/>
  <c r="Z229" i="19" s="1"/>
  <c r="AA229" i="19" s="1"/>
  <c r="AB229" i="19" s="1"/>
  <c r="T229" i="19"/>
  <c r="O229" i="19"/>
  <c r="M229" i="19"/>
  <c r="N229" i="19" s="1"/>
  <c r="AA228" i="19"/>
  <c r="AB228" i="19" s="1"/>
  <c r="W228" i="19"/>
  <c r="X228" i="19" s="1"/>
  <c r="Y228" i="19" s="1"/>
  <c r="Z228" i="19" s="1"/>
  <c r="T228" i="19"/>
  <c r="U228" i="19" s="1"/>
  <c r="V228" i="19" s="1"/>
  <c r="M228" i="19"/>
  <c r="W227" i="19"/>
  <c r="X227" i="19" s="1"/>
  <c r="Y227" i="19" s="1"/>
  <c r="Z227" i="19" s="1"/>
  <c r="AA227" i="19" s="1"/>
  <c r="AB227" i="19" s="1"/>
  <c r="U227" i="19"/>
  <c r="V227" i="19" s="1"/>
  <c r="T227" i="19"/>
  <c r="O227" i="19"/>
  <c r="N227" i="19"/>
  <c r="M227" i="19"/>
  <c r="T226" i="19"/>
  <c r="U226" i="19" s="1"/>
  <c r="V226" i="19" s="1"/>
  <c r="W226" i="19" s="1"/>
  <c r="X226" i="19" s="1"/>
  <c r="Y226" i="19" s="1"/>
  <c r="Z226" i="19" s="1"/>
  <c r="AA226" i="19" s="1"/>
  <c r="AB226" i="19" s="1"/>
  <c r="O226" i="19"/>
  <c r="M226" i="19"/>
  <c r="Z225" i="19"/>
  <c r="AA225" i="19" s="1"/>
  <c r="AB225" i="19" s="1"/>
  <c r="T225" i="19"/>
  <c r="U225" i="19" s="1"/>
  <c r="V225" i="19" s="1"/>
  <c r="W225" i="19" s="1"/>
  <c r="X225" i="19" s="1"/>
  <c r="Y225" i="19" s="1"/>
  <c r="M225" i="19"/>
  <c r="O225" i="19" s="1"/>
  <c r="Z224" i="19"/>
  <c r="U224" i="19"/>
  <c r="T224" i="19"/>
  <c r="M224" i="19"/>
  <c r="T223" i="19"/>
  <c r="U223" i="19" s="1"/>
  <c r="V223" i="19" s="1"/>
  <c r="W223" i="19" s="1"/>
  <c r="X223" i="19" s="1"/>
  <c r="Y223" i="19" s="1"/>
  <c r="Z223" i="19" s="1"/>
  <c r="AA223" i="19" s="1"/>
  <c r="AB223" i="19" s="1"/>
  <c r="O223" i="19"/>
  <c r="N223" i="19"/>
  <c r="M223" i="19"/>
  <c r="AC223" i="19" s="1"/>
  <c r="G222" i="19"/>
  <c r="G221" i="19" s="1"/>
  <c r="F222" i="19"/>
  <c r="F221" i="19" s="1"/>
  <c r="E222" i="19"/>
  <c r="D222" i="19"/>
  <c r="E221" i="19"/>
  <c r="D221" i="19"/>
  <c r="C221" i="19"/>
  <c r="V220" i="19"/>
  <c r="W220" i="19" s="1"/>
  <c r="X220" i="19" s="1"/>
  <c r="Y220" i="19" s="1"/>
  <c r="Z220" i="19" s="1"/>
  <c r="AA220" i="19" s="1"/>
  <c r="AB220" i="19" s="1"/>
  <c r="T220" i="19"/>
  <c r="U220" i="19" s="1"/>
  <c r="O220" i="19"/>
  <c r="N220" i="19"/>
  <c r="M220" i="19"/>
  <c r="H219" i="19"/>
  <c r="G219" i="19"/>
  <c r="E219" i="19"/>
  <c r="D219" i="19"/>
  <c r="V218" i="19"/>
  <c r="W218" i="19" s="1"/>
  <c r="X218" i="19" s="1"/>
  <c r="Y218" i="19" s="1"/>
  <c r="Z218" i="19" s="1"/>
  <c r="AA218" i="19" s="1"/>
  <c r="AB218" i="19" s="1"/>
  <c r="U218" i="19"/>
  <c r="T218" i="19"/>
  <c r="O218" i="19"/>
  <c r="M218" i="19"/>
  <c r="N218" i="19" s="1"/>
  <c r="H217" i="19"/>
  <c r="G217" i="19"/>
  <c r="E217" i="19"/>
  <c r="D217" i="19"/>
  <c r="V216" i="19"/>
  <c r="W216" i="19" s="1"/>
  <c r="X216" i="19" s="1"/>
  <c r="Y216" i="19" s="1"/>
  <c r="Z216" i="19" s="1"/>
  <c r="AA216" i="19" s="1"/>
  <c r="AB216" i="19" s="1"/>
  <c r="T216" i="19"/>
  <c r="U216" i="19" s="1"/>
  <c r="O216" i="19"/>
  <c r="N216" i="19"/>
  <c r="M216" i="19"/>
  <c r="T215" i="19"/>
  <c r="U215" i="19" s="1"/>
  <c r="V215" i="19" s="1"/>
  <c r="W215" i="19" s="1"/>
  <c r="X215" i="19" s="1"/>
  <c r="Y215" i="19" s="1"/>
  <c r="Z215" i="19" s="1"/>
  <c r="AA215" i="19" s="1"/>
  <c r="AB215" i="19" s="1"/>
  <c r="O215" i="19"/>
  <c r="M215" i="19"/>
  <c r="U214" i="19"/>
  <c r="V214" i="19" s="1"/>
  <c r="W214" i="19" s="1"/>
  <c r="X214" i="19" s="1"/>
  <c r="Y214" i="19" s="1"/>
  <c r="Z214" i="19" s="1"/>
  <c r="AA214" i="19" s="1"/>
  <c r="AB214" i="19" s="1"/>
  <c r="T214" i="19"/>
  <c r="M214" i="19"/>
  <c r="O214" i="19" s="1"/>
  <c r="U213" i="19"/>
  <c r="V213" i="19" s="1"/>
  <c r="W213" i="19" s="1"/>
  <c r="X213" i="19" s="1"/>
  <c r="Y213" i="19" s="1"/>
  <c r="Z213" i="19" s="1"/>
  <c r="AA213" i="19" s="1"/>
  <c r="AB213" i="19" s="1"/>
  <c r="T213" i="19"/>
  <c r="O213" i="19"/>
  <c r="N213" i="19"/>
  <c r="M213" i="19"/>
  <c r="T212" i="19"/>
  <c r="U212" i="19" s="1"/>
  <c r="V212" i="19" s="1"/>
  <c r="W212" i="19" s="1"/>
  <c r="X212" i="19" s="1"/>
  <c r="Y212" i="19" s="1"/>
  <c r="Z212" i="19" s="1"/>
  <c r="AA212" i="19" s="1"/>
  <c r="AB212" i="19" s="1"/>
  <c r="O212" i="19"/>
  <c r="M212" i="19"/>
  <c r="N212" i="19" s="1"/>
  <c r="T211" i="19"/>
  <c r="U211" i="19" s="1"/>
  <c r="V211" i="19" s="1"/>
  <c r="W211" i="19" s="1"/>
  <c r="X211" i="19" s="1"/>
  <c r="Y211" i="19" s="1"/>
  <c r="Z211" i="19" s="1"/>
  <c r="AA211" i="19" s="1"/>
  <c r="AB211" i="19" s="1"/>
  <c r="O211" i="19"/>
  <c r="N211" i="19"/>
  <c r="M211" i="19"/>
  <c r="AB210" i="19"/>
  <c r="Z210" i="19"/>
  <c r="Y210" i="19"/>
  <c r="X210" i="19"/>
  <c r="W210" i="19"/>
  <c r="V210" i="19"/>
  <c r="U210" i="19"/>
  <c r="T210" i="19"/>
  <c r="O210" i="19"/>
  <c r="M210" i="19"/>
  <c r="N210" i="19" s="1"/>
  <c r="T209" i="19"/>
  <c r="U209" i="19" s="1"/>
  <c r="V209" i="19" s="1"/>
  <c r="W209" i="19" s="1"/>
  <c r="X209" i="19" s="1"/>
  <c r="Y209" i="19" s="1"/>
  <c r="Z209" i="19" s="1"/>
  <c r="AA209" i="19" s="1"/>
  <c r="AB209" i="19" s="1"/>
  <c r="M209" i="19"/>
  <c r="U208" i="19"/>
  <c r="V208" i="19" s="1"/>
  <c r="W208" i="19" s="1"/>
  <c r="X208" i="19" s="1"/>
  <c r="Y208" i="19" s="1"/>
  <c r="Z208" i="19" s="1"/>
  <c r="AA208" i="19" s="1"/>
  <c r="AB208" i="19" s="1"/>
  <c r="T208" i="19"/>
  <c r="N208" i="19"/>
  <c r="M208" i="19"/>
  <c r="O208" i="19" s="1"/>
  <c r="V207" i="19"/>
  <c r="W207" i="19" s="1"/>
  <c r="X207" i="19" s="1"/>
  <c r="Y207" i="19" s="1"/>
  <c r="Z207" i="19" s="1"/>
  <c r="AA207" i="19" s="1"/>
  <c r="AB207" i="19" s="1"/>
  <c r="T207" i="19"/>
  <c r="U207" i="19" s="1"/>
  <c r="M207" i="19"/>
  <c r="N207" i="19" s="1"/>
  <c r="G206" i="19"/>
  <c r="G203" i="19" s="1"/>
  <c r="F206" i="19"/>
  <c r="E206" i="19"/>
  <c r="E203" i="19" s="1"/>
  <c r="D206" i="19"/>
  <c r="V205" i="19"/>
  <c r="W205" i="19" s="1"/>
  <c r="X205" i="19" s="1"/>
  <c r="Y205" i="19" s="1"/>
  <c r="Z205" i="19" s="1"/>
  <c r="AA205" i="19" s="1"/>
  <c r="AB205" i="19" s="1"/>
  <c r="U205" i="19"/>
  <c r="T205" i="19"/>
  <c r="O205" i="19"/>
  <c r="N205" i="19"/>
  <c r="M205" i="19"/>
  <c r="G204" i="19"/>
  <c r="E204" i="19"/>
  <c r="D204" i="19"/>
  <c r="D203" i="19" s="1"/>
  <c r="F203" i="19"/>
  <c r="C203" i="19"/>
  <c r="T202" i="19"/>
  <c r="U202" i="19" s="1"/>
  <c r="V202" i="19" s="1"/>
  <c r="W202" i="19" s="1"/>
  <c r="X202" i="19" s="1"/>
  <c r="Y202" i="19" s="1"/>
  <c r="Z202" i="19" s="1"/>
  <c r="AA202" i="19" s="1"/>
  <c r="AB202" i="19" s="1"/>
  <c r="M202" i="19"/>
  <c r="U201" i="19"/>
  <c r="V201" i="19" s="1"/>
  <c r="W201" i="19" s="1"/>
  <c r="X201" i="19" s="1"/>
  <c r="Y201" i="19" s="1"/>
  <c r="Z201" i="19" s="1"/>
  <c r="AA201" i="19" s="1"/>
  <c r="AB201" i="19" s="1"/>
  <c r="T201" i="19"/>
  <c r="O201" i="19"/>
  <c r="N201" i="19"/>
  <c r="M201" i="19"/>
  <c r="T200" i="19"/>
  <c r="U200" i="19" s="1"/>
  <c r="V200" i="19" s="1"/>
  <c r="W200" i="19" s="1"/>
  <c r="X200" i="19" s="1"/>
  <c r="Y200" i="19" s="1"/>
  <c r="Z200" i="19" s="1"/>
  <c r="AA200" i="19" s="1"/>
  <c r="AB200" i="19" s="1"/>
  <c r="M200" i="19"/>
  <c r="N200" i="19" s="1"/>
  <c r="T199" i="19"/>
  <c r="U199" i="19" s="1"/>
  <c r="V199" i="19" s="1"/>
  <c r="W199" i="19" s="1"/>
  <c r="X199" i="19" s="1"/>
  <c r="Y199" i="19" s="1"/>
  <c r="Z199" i="19" s="1"/>
  <c r="AA199" i="19" s="1"/>
  <c r="AB199" i="19" s="1"/>
  <c r="O199" i="19"/>
  <c r="N199" i="19"/>
  <c r="M199" i="19"/>
  <c r="AB198" i="19"/>
  <c r="V198" i="19"/>
  <c r="W198" i="19" s="1"/>
  <c r="X198" i="19" s="1"/>
  <c r="Y198" i="19" s="1"/>
  <c r="Z198" i="19" s="1"/>
  <c r="AA198" i="19" s="1"/>
  <c r="U198" i="19"/>
  <c r="T198" i="19"/>
  <c r="O198" i="19"/>
  <c r="M198" i="19"/>
  <c r="N198" i="19" s="1"/>
  <c r="Y197" i="19"/>
  <c r="T197" i="19"/>
  <c r="U197" i="19" s="1"/>
  <c r="M197" i="19"/>
  <c r="W196" i="19"/>
  <c r="X196" i="19" s="1"/>
  <c r="Y196" i="19" s="1"/>
  <c r="Z196" i="19" s="1"/>
  <c r="AA196" i="19" s="1"/>
  <c r="AB196" i="19" s="1"/>
  <c r="U196" i="19"/>
  <c r="V196" i="19" s="1"/>
  <c r="T196" i="19"/>
  <c r="N196" i="19"/>
  <c r="M196" i="19"/>
  <c r="O196" i="19" s="1"/>
  <c r="AB195" i="19"/>
  <c r="AA195" i="19"/>
  <c r="Y195" i="19"/>
  <c r="X195" i="19"/>
  <c r="V195" i="19"/>
  <c r="T195" i="19"/>
  <c r="U195" i="19" s="1"/>
  <c r="O195" i="19"/>
  <c r="M195" i="19"/>
  <c r="T194" i="19"/>
  <c r="U194" i="19" s="1"/>
  <c r="V194" i="19" s="1"/>
  <c r="W194" i="19" s="1"/>
  <c r="X194" i="19" s="1"/>
  <c r="Y194" i="19" s="1"/>
  <c r="Z194" i="19" s="1"/>
  <c r="AA194" i="19" s="1"/>
  <c r="AB194" i="19" s="1"/>
  <c r="M194" i="19"/>
  <c r="O194" i="19" s="1"/>
  <c r="U193" i="19"/>
  <c r="V193" i="19" s="1"/>
  <c r="W193" i="19" s="1"/>
  <c r="X193" i="19" s="1"/>
  <c r="Y193" i="19" s="1"/>
  <c r="Z193" i="19" s="1"/>
  <c r="AA193" i="19" s="1"/>
  <c r="AB193" i="19" s="1"/>
  <c r="T193" i="19"/>
  <c r="M193" i="19"/>
  <c r="O193" i="19" s="1"/>
  <c r="T192" i="19"/>
  <c r="U192" i="19" s="1"/>
  <c r="V192" i="19" s="1"/>
  <c r="W192" i="19" s="1"/>
  <c r="X192" i="19" s="1"/>
  <c r="Y192" i="19" s="1"/>
  <c r="Z192" i="19" s="1"/>
  <c r="AA192" i="19" s="1"/>
  <c r="AB192" i="19" s="1"/>
  <c r="O192" i="19"/>
  <c r="N192" i="19"/>
  <c r="M192" i="19"/>
  <c r="U191" i="19"/>
  <c r="V191" i="19" s="1"/>
  <c r="W191" i="19" s="1"/>
  <c r="X191" i="19" s="1"/>
  <c r="Y191" i="19" s="1"/>
  <c r="Z191" i="19" s="1"/>
  <c r="AA191" i="19" s="1"/>
  <c r="AB191" i="19" s="1"/>
  <c r="T191" i="19"/>
  <c r="M191" i="19"/>
  <c r="U190" i="19"/>
  <c r="V190" i="19" s="1"/>
  <c r="W190" i="19" s="1"/>
  <c r="X190" i="19" s="1"/>
  <c r="Y190" i="19" s="1"/>
  <c r="Z190" i="19" s="1"/>
  <c r="AA190" i="19" s="1"/>
  <c r="AB190" i="19" s="1"/>
  <c r="T190" i="19"/>
  <c r="M190" i="19"/>
  <c r="O190" i="19" s="1"/>
  <c r="U189" i="19"/>
  <c r="V189" i="19" s="1"/>
  <c r="W189" i="19" s="1"/>
  <c r="X189" i="19" s="1"/>
  <c r="Y189" i="19" s="1"/>
  <c r="Z189" i="19" s="1"/>
  <c r="AA189" i="19" s="1"/>
  <c r="AB189" i="19" s="1"/>
  <c r="T189" i="19"/>
  <c r="O189" i="19"/>
  <c r="N189" i="19"/>
  <c r="M189" i="19"/>
  <c r="T188" i="19"/>
  <c r="U188" i="19" s="1"/>
  <c r="V188" i="19" s="1"/>
  <c r="W188" i="19" s="1"/>
  <c r="X188" i="19" s="1"/>
  <c r="Y188" i="19" s="1"/>
  <c r="Z188" i="19" s="1"/>
  <c r="AA188" i="19" s="1"/>
  <c r="AB188" i="19" s="1"/>
  <c r="M188" i="19"/>
  <c r="AA187" i="19"/>
  <c r="Y187" i="19"/>
  <c r="X187" i="19"/>
  <c r="W187" i="19"/>
  <c r="T187" i="19"/>
  <c r="U187" i="19" s="1"/>
  <c r="N187" i="19"/>
  <c r="M187" i="19"/>
  <c r="V187" i="19" s="1"/>
  <c r="X186" i="19"/>
  <c r="Y186" i="19" s="1"/>
  <c r="Z186" i="19" s="1"/>
  <c r="AA186" i="19" s="1"/>
  <c r="AB186" i="19" s="1"/>
  <c r="V186" i="19"/>
  <c r="W186" i="19" s="1"/>
  <c r="U186" i="19"/>
  <c r="T186" i="19"/>
  <c r="O186" i="19"/>
  <c r="M186" i="19"/>
  <c r="N186" i="19" s="1"/>
  <c r="G185" i="19"/>
  <c r="F185" i="19"/>
  <c r="E185" i="19"/>
  <c r="D185" i="19"/>
  <c r="D184" i="19" s="1"/>
  <c r="G184" i="19"/>
  <c r="F184" i="19"/>
  <c r="E184" i="19"/>
  <c r="C184" i="19"/>
  <c r="U183" i="19"/>
  <c r="V183" i="19" s="1"/>
  <c r="W183" i="19" s="1"/>
  <c r="X183" i="19" s="1"/>
  <c r="Y183" i="19" s="1"/>
  <c r="Z183" i="19" s="1"/>
  <c r="AA183" i="19" s="1"/>
  <c r="AB183" i="19" s="1"/>
  <c r="T183" i="19"/>
  <c r="AC183" i="19" s="1"/>
  <c r="AA182" i="19"/>
  <c r="Y182" i="19"/>
  <c r="X182" i="19"/>
  <c r="W182" i="19"/>
  <c r="V182" i="19"/>
  <c r="T182" i="19"/>
  <c r="U182" i="19" s="1"/>
  <c r="O182" i="19"/>
  <c r="N182" i="19"/>
  <c r="M182" i="19"/>
  <c r="AB181" i="19"/>
  <c r="Z181" i="19"/>
  <c r="Y181" i="19"/>
  <c r="X181" i="19"/>
  <c r="W181" i="19"/>
  <c r="V181" i="19"/>
  <c r="U181" i="19"/>
  <c r="T181" i="19"/>
  <c r="O181" i="19"/>
  <c r="M181" i="19"/>
  <c r="N181" i="19" s="1"/>
  <c r="T180" i="19"/>
  <c r="U180" i="19" s="1"/>
  <c r="V180" i="19" s="1"/>
  <c r="W180" i="19" s="1"/>
  <c r="X180" i="19" s="1"/>
  <c r="Y180" i="19" s="1"/>
  <c r="Z180" i="19" s="1"/>
  <c r="AA180" i="19" s="1"/>
  <c r="AB180" i="19" s="1"/>
  <c r="M180" i="19"/>
  <c r="U179" i="19"/>
  <c r="V179" i="19" s="1"/>
  <c r="W179" i="19" s="1"/>
  <c r="X179" i="19" s="1"/>
  <c r="Y179" i="19" s="1"/>
  <c r="Z179" i="19" s="1"/>
  <c r="AA179" i="19" s="1"/>
  <c r="AB179" i="19" s="1"/>
  <c r="T179" i="19"/>
  <c r="O179" i="19"/>
  <c r="N179" i="19"/>
  <c r="M179" i="19"/>
  <c r="V178" i="19"/>
  <c r="W178" i="19" s="1"/>
  <c r="X178" i="19" s="1"/>
  <c r="Y178" i="19" s="1"/>
  <c r="Z178" i="19" s="1"/>
  <c r="AA178" i="19" s="1"/>
  <c r="AB178" i="19" s="1"/>
  <c r="U178" i="19"/>
  <c r="T178" i="19"/>
  <c r="O178" i="19"/>
  <c r="M178" i="19"/>
  <c r="N178" i="19" s="1"/>
  <c r="T177" i="19"/>
  <c r="U177" i="19" s="1"/>
  <c r="V177" i="19" s="1"/>
  <c r="W177" i="19" s="1"/>
  <c r="X177" i="19" s="1"/>
  <c r="Y177" i="19" s="1"/>
  <c r="Z177" i="19" s="1"/>
  <c r="AA177" i="19" s="1"/>
  <c r="AB177" i="19" s="1"/>
  <c r="M177" i="19"/>
  <c r="O177" i="19" s="1"/>
  <c r="U176" i="19"/>
  <c r="V176" i="19" s="1"/>
  <c r="W176" i="19" s="1"/>
  <c r="X176" i="19" s="1"/>
  <c r="Y176" i="19" s="1"/>
  <c r="Z176" i="19" s="1"/>
  <c r="AA176" i="19" s="1"/>
  <c r="AB176" i="19" s="1"/>
  <c r="T176" i="19"/>
  <c r="M176" i="19"/>
  <c r="O176" i="19" s="1"/>
  <c r="T175" i="19"/>
  <c r="U175" i="19" s="1"/>
  <c r="V175" i="19" s="1"/>
  <c r="W175" i="19" s="1"/>
  <c r="X175" i="19" s="1"/>
  <c r="Y175" i="19" s="1"/>
  <c r="Z175" i="19" s="1"/>
  <c r="AA175" i="19" s="1"/>
  <c r="AB175" i="19" s="1"/>
  <c r="O175" i="19"/>
  <c r="N175" i="19"/>
  <c r="M175" i="19"/>
  <c r="W174" i="19"/>
  <c r="X174" i="19" s="1"/>
  <c r="Y174" i="19" s="1"/>
  <c r="Z174" i="19" s="1"/>
  <c r="AA174" i="19" s="1"/>
  <c r="AB174" i="19" s="1"/>
  <c r="T174" i="19"/>
  <c r="U174" i="19" s="1"/>
  <c r="V174" i="19" s="1"/>
  <c r="O174" i="19"/>
  <c r="M174" i="19"/>
  <c r="N174" i="19" s="1"/>
  <c r="T173" i="19"/>
  <c r="U173" i="19" s="1"/>
  <c r="V173" i="19" s="1"/>
  <c r="W173" i="19" s="1"/>
  <c r="X173" i="19" s="1"/>
  <c r="Y173" i="19" s="1"/>
  <c r="Z173" i="19" s="1"/>
  <c r="AA173" i="19" s="1"/>
  <c r="AB173" i="19" s="1"/>
  <c r="M173" i="19"/>
  <c r="U172" i="19"/>
  <c r="V172" i="19" s="1"/>
  <c r="W172" i="19" s="1"/>
  <c r="X172" i="19" s="1"/>
  <c r="Y172" i="19" s="1"/>
  <c r="Z172" i="19" s="1"/>
  <c r="AA172" i="19" s="1"/>
  <c r="AB172" i="19" s="1"/>
  <c r="T172" i="19"/>
  <c r="N172" i="19"/>
  <c r="M172" i="19"/>
  <c r="O172" i="19" s="1"/>
  <c r="Z171" i="19"/>
  <c r="AA171" i="19" s="1"/>
  <c r="AB171" i="19" s="1"/>
  <c r="T171" i="19"/>
  <c r="U171" i="19" s="1"/>
  <c r="V171" i="19" s="1"/>
  <c r="W171" i="19" s="1"/>
  <c r="X171" i="19" s="1"/>
  <c r="Y171" i="19" s="1"/>
  <c r="M171" i="19"/>
  <c r="T170" i="19"/>
  <c r="U170" i="19" s="1"/>
  <c r="V170" i="19" s="1"/>
  <c r="W170" i="19" s="1"/>
  <c r="X170" i="19" s="1"/>
  <c r="Y170" i="19" s="1"/>
  <c r="Z170" i="19" s="1"/>
  <c r="AA170" i="19" s="1"/>
  <c r="AB170" i="19" s="1"/>
  <c r="O170" i="19"/>
  <c r="N170" i="19"/>
  <c r="M170" i="19"/>
  <c r="T169" i="19"/>
  <c r="U169" i="19" s="1"/>
  <c r="V169" i="19" s="1"/>
  <c r="W169" i="19" s="1"/>
  <c r="X169" i="19" s="1"/>
  <c r="Y169" i="19" s="1"/>
  <c r="Z169" i="19" s="1"/>
  <c r="AA169" i="19" s="1"/>
  <c r="AB169" i="19" s="1"/>
  <c r="O169" i="19"/>
  <c r="M169" i="19"/>
  <c r="N169" i="19" s="1"/>
  <c r="G168" i="19"/>
  <c r="F168" i="19"/>
  <c r="E168" i="19"/>
  <c r="D168" i="19"/>
  <c r="G167" i="19"/>
  <c r="F167" i="19"/>
  <c r="E167" i="19"/>
  <c r="D167" i="19"/>
  <c r="C167" i="19"/>
  <c r="T166" i="19"/>
  <c r="U166" i="19" s="1"/>
  <c r="V166" i="19" s="1"/>
  <c r="W166" i="19" s="1"/>
  <c r="X166" i="19" s="1"/>
  <c r="Y166" i="19" s="1"/>
  <c r="Z166" i="19" s="1"/>
  <c r="AA166" i="19" s="1"/>
  <c r="AB166" i="19" s="1"/>
  <c r="O166" i="19"/>
  <c r="M166" i="19"/>
  <c r="N166" i="19" s="1"/>
  <c r="H165" i="19"/>
  <c r="G165" i="19"/>
  <c r="E165" i="19"/>
  <c r="D165" i="19"/>
  <c r="T164" i="19"/>
  <c r="U164" i="19" s="1"/>
  <c r="V164" i="19" s="1"/>
  <c r="W164" i="19" s="1"/>
  <c r="X164" i="19" s="1"/>
  <c r="Y164" i="19" s="1"/>
  <c r="Z164" i="19" s="1"/>
  <c r="AA164" i="19" s="1"/>
  <c r="AB164" i="19" s="1"/>
  <c r="O164" i="19"/>
  <c r="N164" i="19"/>
  <c r="M164" i="19"/>
  <c r="AA163" i="19"/>
  <c r="AB163" i="19" s="1"/>
  <c r="Z163" i="19"/>
  <c r="T163" i="19"/>
  <c r="U163" i="19" s="1"/>
  <c r="V163" i="19" s="1"/>
  <c r="W163" i="19" s="1"/>
  <c r="X163" i="19" s="1"/>
  <c r="Y163" i="19" s="1"/>
  <c r="O163" i="19"/>
  <c r="M163" i="19"/>
  <c r="N163" i="19" s="1"/>
  <c r="T162" i="19"/>
  <c r="U162" i="19" s="1"/>
  <c r="M162" i="19"/>
  <c r="AB161" i="19"/>
  <c r="U161" i="19"/>
  <c r="V161" i="19" s="1"/>
  <c r="W161" i="19" s="1"/>
  <c r="X161" i="19" s="1"/>
  <c r="Y161" i="19" s="1"/>
  <c r="Z161" i="19" s="1"/>
  <c r="AA161" i="19" s="1"/>
  <c r="T161" i="19"/>
  <c r="M161" i="19"/>
  <c r="O161" i="19" s="1"/>
  <c r="T160" i="19"/>
  <c r="U160" i="19" s="1"/>
  <c r="M160" i="19"/>
  <c r="AA159" i="19"/>
  <c r="AB159" i="19" s="1"/>
  <c r="T159" i="19"/>
  <c r="U159" i="19" s="1"/>
  <c r="V159" i="19" s="1"/>
  <c r="W159" i="19" s="1"/>
  <c r="X159" i="19" s="1"/>
  <c r="Y159" i="19" s="1"/>
  <c r="Z159" i="19" s="1"/>
  <c r="O159" i="19"/>
  <c r="N159" i="19"/>
  <c r="M159" i="19"/>
  <c r="T158" i="19"/>
  <c r="U158" i="19" s="1"/>
  <c r="V158" i="19" s="1"/>
  <c r="W158" i="19" s="1"/>
  <c r="X158" i="19" s="1"/>
  <c r="Y158" i="19" s="1"/>
  <c r="Z158" i="19" s="1"/>
  <c r="AA158" i="19" s="1"/>
  <c r="AB158" i="19" s="1"/>
  <c r="O158" i="19"/>
  <c r="M158" i="19"/>
  <c r="N158" i="19" s="1"/>
  <c r="V157" i="19"/>
  <c r="W157" i="19" s="1"/>
  <c r="X157" i="19" s="1"/>
  <c r="Y157" i="19" s="1"/>
  <c r="Z157" i="19" s="1"/>
  <c r="AA157" i="19" s="1"/>
  <c r="AB157" i="19" s="1"/>
  <c r="U157" i="19"/>
  <c r="T157" i="19"/>
  <c r="M157" i="19"/>
  <c r="U156" i="19"/>
  <c r="V156" i="19" s="1"/>
  <c r="W156" i="19" s="1"/>
  <c r="X156" i="19" s="1"/>
  <c r="Y156" i="19" s="1"/>
  <c r="Z156" i="19" s="1"/>
  <c r="AA156" i="19" s="1"/>
  <c r="AB156" i="19" s="1"/>
  <c r="T156" i="19"/>
  <c r="N156" i="19"/>
  <c r="M156" i="19"/>
  <c r="O156" i="19" s="1"/>
  <c r="V155" i="19"/>
  <c r="W155" i="19" s="1"/>
  <c r="X155" i="19" s="1"/>
  <c r="Y155" i="19" s="1"/>
  <c r="Z155" i="19" s="1"/>
  <c r="AA155" i="19" s="1"/>
  <c r="AB155" i="19" s="1"/>
  <c r="T155" i="19"/>
  <c r="U155" i="19" s="1"/>
  <c r="O155" i="19"/>
  <c r="M155" i="19"/>
  <c r="N155" i="19" s="1"/>
  <c r="G154" i="19"/>
  <c r="F154" i="19"/>
  <c r="F153" i="19" s="1"/>
  <c r="E154" i="19"/>
  <c r="E153" i="19" s="1"/>
  <c r="D154" i="19"/>
  <c r="G153" i="19"/>
  <c r="D153" i="19"/>
  <c r="C153" i="19"/>
  <c r="W152" i="19"/>
  <c r="X152" i="19" s="1"/>
  <c r="Y152" i="19" s="1"/>
  <c r="Z152" i="19" s="1"/>
  <c r="AA152" i="19" s="1"/>
  <c r="AB152" i="19" s="1"/>
  <c r="T152" i="19"/>
  <c r="U152" i="19" s="1"/>
  <c r="V152" i="19" s="1"/>
  <c r="O152" i="19"/>
  <c r="M152" i="19"/>
  <c r="N152" i="19" s="1"/>
  <c r="H151" i="19"/>
  <c r="G151" i="19"/>
  <c r="G150" i="19" s="1"/>
  <c r="E151" i="19"/>
  <c r="E150" i="19" s="1"/>
  <c r="D151" i="19"/>
  <c r="H150" i="19"/>
  <c r="D150" i="19"/>
  <c r="C150" i="19"/>
  <c r="W149" i="19"/>
  <c r="X149" i="19" s="1"/>
  <c r="Y149" i="19" s="1"/>
  <c r="Z149" i="19" s="1"/>
  <c r="AA149" i="19" s="1"/>
  <c r="AB149" i="19" s="1"/>
  <c r="T149" i="19"/>
  <c r="U149" i="19" s="1"/>
  <c r="V149" i="19" s="1"/>
  <c r="O149" i="19"/>
  <c r="M149" i="19"/>
  <c r="N149" i="19" s="1"/>
  <c r="T148" i="19"/>
  <c r="U148" i="19" s="1"/>
  <c r="V148" i="19" s="1"/>
  <c r="W148" i="19" s="1"/>
  <c r="X148" i="19" s="1"/>
  <c r="Y148" i="19" s="1"/>
  <c r="Z148" i="19" s="1"/>
  <c r="AA148" i="19" s="1"/>
  <c r="AB148" i="19" s="1"/>
  <c r="M148" i="19"/>
  <c r="O148" i="19" s="1"/>
  <c r="U147" i="19"/>
  <c r="V147" i="19" s="1"/>
  <c r="W147" i="19" s="1"/>
  <c r="X147" i="19" s="1"/>
  <c r="Y147" i="19" s="1"/>
  <c r="Z147" i="19" s="1"/>
  <c r="AA147" i="19" s="1"/>
  <c r="AB147" i="19" s="1"/>
  <c r="T147" i="19"/>
  <c r="M147" i="19"/>
  <c r="Y146" i="19"/>
  <c r="Z146" i="19" s="1"/>
  <c r="AA146" i="19" s="1"/>
  <c r="AB146" i="19" s="1"/>
  <c r="V146" i="19"/>
  <c r="W146" i="19" s="1"/>
  <c r="X146" i="19" s="1"/>
  <c r="T146" i="19"/>
  <c r="U146" i="19" s="1"/>
  <c r="O146" i="19"/>
  <c r="N146" i="19"/>
  <c r="M146" i="19"/>
  <c r="T145" i="19"/>
  <c r="U145" i="19" s="1"/>
  <c r="V145" i="19" s="1"/>
  <c r="W145" i="19" s="1"/>
  <c r="X145" i="19" s="1"/>
  <c r="Y145" i="19" s="1"/>
  <c r="Z145" i="19" s="1"/>
  <c r="AA145" i="19" s="1"/>
  <c r="AB145" i="19" s="1"/>
  <c r="O145" i="19"/>
  <c r="M145" i="19"/>
  <c r="N145" i="19" s="1"/>
  <c r="X144" i="19"/>
  <c r="Y144" i="19" s="1"/>
  <c r="Z144" i="19" s="1"/>
  <c r="AA144" i="19" s="1"/>
  <c r="AB144" i="19" s="1"/>
  <c r="T144" i="19"/>
  <c r="U144" i="19" s="1"/>
  <c r="V144" i="19" s="1"/>
  <c r="W144" i="19" s="1"/>
  <c r="M144" i="19"/>
  <c r="U143" i="19"/>
  <c r="V143" i="19" s="1"/>
  <c r="W143" i="19" s="1"/>
  <c r="X143" i="19" s="1"/>
  <c r="Y143" i="19" s="1"/>
  <c r="Z143" i="19" s="1"/>
  <c r="AA143" i="19" s="1"/>
  <c r="AB143" i="19" s="1"/>
  <c r="T143" i="19"/>
  <c r="M143" i="19"/>
  <c r="V142" i="19"/>
  <c r="W142" i="19" s="1"/>
  <c r="X142" i="19" s="1"/>
  <c r="Y142" i="19" s="1"/>
  <c r="Z142" i="19" s="1"/>
  <c r="AA142" i="19" s="1"/>
  <c r="AB142" i="19" s="1"/>
  <c r="T142" i="19"/>
  <c r="U142" i="19" s="1"/>
  <c r="M142" i="19"/>
  <c r="T141" i="19"/>
  <c r="U141" i="19" s="1"/>
  <c r="V141" i="19" s="1"/>
  <c r="W141" i="19" s="1"/>
  <c r="X141" i="19" s="1"/>
  <c r="Y141" i="19" s="1"/>
  <c r="Z141" i="19" s="1"/>
  <c r="AA141" i="19" s="1"/>
  <c r="AB141" i="19" s="1"/>
  <c r="O141" i="19"/>
  <c r="N141" i="19"/>
  <c r="M141" i="19"/>
  <c r="AB140" i="19"/>
  <c r="Z140" i="19"/>
  <c r="Y140" i="19"/>
  <c r="X140" i="19"/>
  <c r="V140" i="19"/>
  <c r="U140" i="19"/>
  <c r="T140" i="19"/>
  <c r="O140" i="19"/>
  <c r="M140" i="19"/>
  <c r="N140" i="19" s="1"/>
  <c r="T139" i="19"/>
  <c r="U139" i="19" s="1"/>
  <c r="V139" i="19" s="1"/>
  <c r="W139" i="19" s="1"/>
  <c r="X139" i="19" s="1"/>
  <c r="Y139" i="19" s="1"/>
  <c r="Z139" i="19" s="1"/>
  <c r="AA139" i="19" s="1"/>
  <c r="AB139" i="19" s="1"/>
  <c r="M139" i="19"/>
  <c r="H138" i="19"/>
  <c r="G138" i="19"/>
  <c r="F138" i="19"/>
  <c r="F137" i="19" s="1"/>
  <c r="E138" i="19"/>
  <c r="D138" i="19"/>
  <c r="H137" i="19"/>
  <c r="G137" i="19"/>
  <c r="E137" i="19"/>
  <c r="D137" i="19"/>
  <c r="C137" i="19"/>
  <c r="V136" i="19"/>
  <c r="W136" i="19" s="1"/>
  <c r="X136" i="19" s="1"/>
  <c r="Y136" i="19" s="1"/>
  <c r="Z136" i="19" s="1"/>
  <c r="AA136" i="19" s="1"/>
  <c r="AB136" i="19" s="1"/>
  <c r="T136" i="19"/>
  <c r="U136" i="19" s="1"/>
  <c r="O136" i="19"/>
  <c r="M136" i="19"/>
  <c r="N136" i="19" s="1"/>
  <c r="H135" i="19"/>
  <c r="G135" i="19"/>
  <c r="E135" i="19"/>
  <c r="D135" i="19"/>
  <c r="D111" i="19" s="1"/>
  <c r="V134" i="19"/>
  <c r="W134" i="19" s="1"/>
  <c r="X134" i="19" s="1"/>
  <c r="Y134" i="19" s="1"/>
  <c r="Z134" i="19" s="1"/>
  <c r="AA134" i="19" s="1"/>
  <c r="AB134" i="19" s="1"/>
  <c r="U134" i="19"/>
  <c r="T134" i="19"/>
  <c r="M134" i="19"/>
  <c r="T133" i="19"/>
  <c r="U133" i="19" s="1"/>
  <c r="V133" i="19" s="1"/>
  <c r="O133" i="19"/>
  <c r="N133" i="19"/>
  <c r="M133" i="19"/>
  <c r="W132" i="19"/>
  <c r="X132" i="19" s="1"/>
  <c r="Y132" i="19" s="1"/>
  <c r="Z132" i="19" s="1"/>
  <c r="AA132" i="19" s="1"/>
  <c r="AB132" i="19" s="1"/>
  <c r="T132" i="19"/>
  <c r="U132" i="19" s="1"/>
  <c r="V132" i="19" s="1"/>
  <c r="O132" i="19"/>
  <c r="N132" i="19"/>
  <c r="M132" i="19"/>
  <c r="G131" i="19"/>
  <c r="E131" i="19"/>
  <c r="D131" i="19"/>
  <c r="Y130" i="19"/>
  <c r="Z130" i="19" s="1"/>
  <c r="AA130" i="19" s="1"/>
  <c r="AB130" i="19" s="1"/>
  <c r="X130" i="19"/>
  <c r="W130" i="19"/>
  <c r="T130" i="19"/>
  <c r="U130" i="19" s="1"/>
  <c r="V130" i="19" s="1"/>
  <c r="M130" i="19"/>
  <c r="X129" i="19"/>
  <c r="Y129" i="19" s="1"/>
  <c r="Z129" i="19" s="1"/>
  <c r="AA129" i="19" s="1"/>
  <c r="AB129" i="19" s="1"/>
  <c r="U129" i="19"/>
  <c r="V129" i="19" s="1"/>
  <c r="W129" i="19" s="1"/>
  <c r="T129" i="19"/>
  <c r="M129" i="19"/>
  <c r="T128" i="19"/>
  <c r="U128" i="19" s="1"/>
  <c r="V128" i="19" s="1"/>
  <c r="W128" i="19" s="1"/>
  <c r="X128" i="19" s="1"/>
  <c r="Y128" i="19" s="1"/>
  <c r="Z128" i="19" s="1"/>
  <c r="AA128" i="19" s="1"/>
  <c r="AB128" i="19" s="1"/>
  <c r="O128" i="19"/>
  <c r="N128" i="19"/>
  <c r="M128" i="19"/>
  <c r="T127" i="19"/>
  <c r="U127" i="19" s="1"/>
  <c r="V127" i="19" s="1"/>
  <c r="W127" i="19" s="1"/>
  <c r="X127" i="19" s="1"/>
  <c r="Y127" i="19" s="1"/>
  <c r="Z127" i="19" s="1"/>
  <c r="AA127" i="19" s="1"/>
  <c r="AB127" i="19" s="1"/>
  <c r="O127" i="19"/>
  <c r="M127" i="19"/>
  <c r="U126" i="19"/>
  <c r="V126" i="19" s="1"/>
  <c r="W126" i="19" s="1"/>
  <c r="X126" i="19" s="1"/>
  <c r="Y126" i="19" s="1"/>
  <c r="Z126" i="19" s="1"/>
  <c r="AA126" i="19" s="1"/>
  <c r="AB126" i="19" s="1"/>
  <c r="T126" i="19"/>
  <c r="N126" i="19"/>
  <c r="M126" i="19"/>
  <c r="O126" i="19" s="1"/>
  <c r="U125" i="19"/>
  <c r="V125" i="19" s="1"/>
  <c r="W125" i="19" s="1"/>
  <c r="X125" i="19" s="1"/>
  <c r="Y125" i="19" s="1"/>
  <c r="Z125" i="19" s="1"/>
  <c r="AA125" i="19" s="1"/>
  <c r="AB125" i="19" s="1"/>
  <c r="T125" i="19"/>
  <c r="M125" i="19"/>
  <c r="T124" i="19"/>
  <c r="U124" i="19" s="1"/>
  <c r="V124" i="19" s="1"/>
  <c r="W124" i="19" s="1"/>
  <c r="X124" i="19" s="1"/>
  <c r="Y124" i="19" s="1"/>
  <c r="Z124" i="19" s="1"/>
  <c r="AA124" i="19" s="1"/>
  <c r="AB124" i="19" s="1"/>
  <c r="N124" i="19"/>
  <c r="M124" i="19"/>
  <c r="O124" i="19" s="1"/>
  <c r="U123" i="19"/>
  <c r="V123" i="19" s="1"/>
  <c r="W123" i="19" s="1"/>
  <c r="X123" i="19" s="1"/>
  <c r="Y123" i="19" s="1"/>
  <c r="Z123" i="19" s="1"/>
  <c r="AA123" i="19" s="1"/>
  <c r="AB123" i="19" s="1"/>
  <c r="T123" i="19"/>
  <c r="M123" i="19"/>
  <c r="Z122" i="19"/>
  <c r="AA122" i="19" s="1"/>
  <c r="AB122" i="19" s="1"/>
  <c r="T122" i="19"/>
  <c r="U122" i="19" s="1"/>
  <c r="V122" i="19" s="1"/>
  <c r="W122" i="19" s="1"/>
  <c r="X122" i="19" s="1"/>
  <c r="Y122" i="19" s="1"/>
  <c r="N122" i="19"/>
  <c r="M122" i="19"/>
  <c r="O122" i="19" s="1"/>
  <c r="AC122" i="19" s="1"/>
  <c r="T121" i="19"/>
  <c r="U121" i="19" s="1"/>
  <c r="V121" i="19" s="1"/>
  <c r="W121" i="19" s="1"/>
  <c r="X121" i="19" s="1"/>
  <c r="Y121" i="19" s="1"/>
  <c r="Z121" i="19" s="1"/>
  <c r="AA121" i="19" s="1"/>
  <c r="AB121" i="19" s="1"/>
  <c r="O121" i="19"/>
  <c r="N121" i="19"/>
  <c r="M121" i="19"/>
  <c r="V120" i="19"/>
  <c r="W120" i="19" s="1"/>
  <c r="X120" i="19" s="1"/>
  <c r="Y120" i="19" s="1"/>
  <c r="Z120" i="19" s="1"/>
  <c r="AA120" i="19" s="1"/>
  <c r="AB120" i="19" s="1"/>
  <c r="U120" i="19"/>
  <c r="T120" i="19"/>
  <c r="O120" i="19"/>
  <c r="M120" i="19"/>
  <c r="N120" i="19" s="1"/>
  <c r="T119" i="19"/>
  <c r="U119" i="19" s="1"/>
  <c r="V119" i="19" s="1"/>
  <c r="W119" i="19" s="1"/>
  <c r="X119" i="19" s="1"/>
  <c r="Y119" i="19" s="1"/>
  <c r="Z119" i="19" s="1"/>
  <c r="AA119" i="19" s="1"/>
  <c r="AB119" i="19" s="1"/>
  <c r="M119" i="19"/>
  <c r="W118" i="19"/>
  <c r="X118" i="19" s="1"/>
  <c r="Y118" i="19" s="1"/>
  <c r="Z118" i="19" s="1"/>
  <c r="AA118" i="19" s="1"/>
  <c r="AB118" i="19" s="1"/>
  <c r="V118" i="19"/>
  <c r="U118" i="19"/>
  <c r="T118" i="19"/>
  <c r="N118" i="19"/>
  <c r="M118" i="19"/>
  <c r="O118" i="19" s="1"/>
  <c r="T117" i="19"/>
  <c r="U117" i="19" s="1"/>
  <c r="V117" i="19" s="1"/>
  <c r="W117" i="19" s="1"/>
  <c r="X117" i="19" s="1"/>
  <c r="Y117" i="19" s="1"/>
  <c r="Z117" i="19" s="1"/>
  <c r="AA117" i="19" s="1"/>
  <c r="AB117" i="19" s="1"/>
  <c r="O117" i="19"/>
  <c r="M117" i="19"/>
  <c r="N117" i="19" s="1"/>
  <c r="X116" i="19"/>
  <c r="Y116" i="19" s="1"/>
  <c r="Z116" i="19" s="1"/>
  <c r="AA116" i="19" s="1"/>
  <c r="AB116" i="19" s="1"/>
  <c r="W116" i="19"/>
  <c r="T116" i="19"/>
  <c r="U116" i="19" s="1"/>
  <c r="V116" i="19" s="1"/>
  <c r="M116" i="19"/>
  <c r="O116" i="19" s="1"/>
  <c r="U115" i="19"/>
  <c r="V115" i="19" s="1"/>
  <c r="W115" i="19" s="1"/>
  <c r="X115" i="19" s="1"/>
  <c r="Y115" i="19" s="1"/>
  <c r="Z115" i="19" s="1"/>
  <c r="AA115" i="19" s="1"/>
  <c r="AB115" i="19" s="1"/>
  <c r="T115" i="19"/>
  <c r="M115" i="19"/>
  <c r="O115" i="19" s="1"/>
  <c r="T114" i="19"/>
  <c r="U114" i="19" s="1"/>
  <c r="V114" i="19" s="1"/>
  <c r="W114" i="19" s="1"/>
  <c r="X114" i="19" s="1"/>
  <c r="Y114" i="19" s="1"/>
  <c r="Z114" i="19" s="1"/>
  <c r="AA114" i="19" s="1"/>
  <c r="AB114" i="19" s="1"/>
  <c r="O114" i="19"/>
  <c r="N114" i="19"/>
  <c r="M114" i="19"/>
  <c r="W113" i="19"/>
  <c r="X113" i="19" s="1"/>
  <c r="Y113" i="19" s="1"/>
  <c r="Z113" i="19" s="1"/>
  <c r="AA113" i="19" s="1"/>
  <c r="AB113" i="19" s="1"/>
  <c r="T113" i="19"/>
  <c r="U113" i="19" s="1"/>
  <c r="V113" i="19" s="1"/>
  <c r="M113" i="19"/>
  <c r="G112" i="19"/>
  <c r="G111" i="19" s="1"/>
  <c r="F112" i="19"/>
  <c r="F111" i="19" s="1"/>
  <c r="E112" i="19"/>
  <c r="D112" i="19"/>
  <c r="E111" i="19"/>
  <c r="C111" i="19"/>
  <c r="T110" i="19"/>
  <c r="U110" i="19" s="1"/>
  <c r="V110" i="19" s="1"/>
  <c r="W110" i="19" s="1"/>
  <c r="X110" i="19" s="1"/>
  <c r="Y110" i="19" s="1"/>
  <c r="Z110" i="19" s="1"/>
  <c r="AA110" i="19" s="1"/>
  <c r="AB110" i="19" s="1"/>
  <c r="M110" i="19"/>
  <c r="X109" i="19"/>
  <c r="Y109" i="19" s="1"/>
  <c r="Z109" i="19" s="1"/>
  <c r="AA109" i="19" s="1"/>
  <c r="AB109" i="19" s="1"/>
  <c r="T109" i="19"/>
  <c r="U109" i="19" s="1"/>
  <c r="V109" i="19" s="1"/>
  <c r="W109" i="19" s="1"/>
  <c r="M109" i="19"/>
  <c r="O109" i="19" s="1"/>
  <c r="G108" i="19"/>
  <c r="E108" i="19"/>
  <c r="D108" i="19"/>
  <c r="T107" i="19"/>
  <c r="U107" i="19" s="1"/>
  <c r="V107" i="19" s="1"/>
  <c r="W107" i="19" s="1"/>
  <c r="X107" i="19" s="1"/>
  <c r="Y107" i="19" s="1"/>
  <c r="Z107" i="19" s="1"/>
  <c r="AA107" i="19" s="1"/>
  <c r="AB107" i="19" s="1"/>
  <c r="M107" i="19"/>
  <c r="W106" i="19"/>
  <c r="X106" i="19" s="1"/>
  <c r="Y106" i="19" s="1"/>
  <c r="Z106" i="19" s="1"/>
  <c r="AA106" i="19" s="1"/>
  <c r="AB106" i="19" s="1"/>
  <c r="V106" i="19"/>
  <c r="U106" i="19"/>
  <c r="T106" i="19"/>
  <c r="N106" i="19"/>
  <c r="M106" i="19"/>
  <c r="O106" i="19" s="1"/>
  <c r="V105" i="19"/>
  <c r="W105" i="19" s="1"/>
  <c r="X105" i="19" s="1"/>
  <c r="Y105" i="19" s="1"/>
  <c r="Z105" i="19" s="1"/>
  <c r="AA105" i="19" s="1"/>
  <c r="AB105" i="19" s="1"/>
  <c r="T105" i="19"/>
  <c r="U105" i="19" s="1"/>
  <c r="O105" i="19"/>
  <c r="M105" i="19"/>
  <c r="N105" i="19" s="1"/>
  <c r="AB104" i="19"/>
  <c r="Z104" i="19"/>
  <c r="Y104" i="19"/>
  <c r="X104" i="19"/>
  <c r="W104" i="19"/>
  <c r="T104" i="19"/>
  <c r="U104" i="19" s="1"/>
  <c r="M104" i="19"/>
  <c r="V104" i="19" s="1"/>
  <c r="U103" i="19"/>
  <c r="V103" i="19" s="1"/>
  <c r="W103" i="19" s="1"/>
  <c r="X103" i="19" s="1"/>
  <c r="Y103" i="19" s="1"/>
  <c r="Z103" i="19" s="1"/>
  <c r="AA103" i="19" s="1"/>
  <c r="AB103" i="19" s="1"/>
  <c r="T103" i="19"/>
  <c r="M103" i="19"/>
  <c r="O103" i="19" s="1"/>
  <c r="T102" i="19"/>
  <c r="U102" i="19" s="1"/>
  <c r="V102" i="19" s="1"/>
  <c r="W102" i="19" s="1"/>
  <c r="X102" i="19" s="1"/>
  <c r="Y102" i="19" s="1"/>
  <c r="Z102" i="19" s="1"/>
  <c r="AA102" i="19" s="1"/>
  <c r="AB102" i="19" s="1"/>
  <c r="O102" i="19"/>
  <c r="N102" i="19"/>
  <c r="M102" i="19"/>
  <c r="T101" i="19"/>
  <c r="U101" i="19" s="1"/>
  <c r="V101" i="19" s="1"/>
  <c r="W101" i="19" s="1"/>
  <c r="X101" i="19" s="1"/>
  <c r="Y101" i="19" s="1"/>
  <c r="Z101" i="19" s="1"/>
  <c r="AA101" i="19" s="1"/>
  <c r="AB101" i="19" s="1"/>
  <c r="M101" i="19"/>
  <c r="AA100" i="19"/>
  <c r="AB100" i="19" s="1"/>
  <c r="X100" i="19"/>
  <c r="Y100" i="19" s="1"/>
  <c r="Z100" i="19" s="1"/>
  <c r="T100" i="19"/>
  <c r="U100" i="19" s="1"/>
  <c r="V100" i="19" s="1"/>
  <c r="W100" i="19" s="1"/>
  <c r="N100" i="19"/>
  <c r="M100" i="19"/>
  <c r="O100" i="19" s="1"/>
  <c r="U99" i="19"/>
  <c r="V99" i="19" s="1"/>
  <c r="W99" i="19" s="1"/>
  <c r="X99" i="19" s="1"/>
  <c r="Y99" i="19" s="1"/>
  <c r="Z99" i="19" s="1"/>
  <c r="AA99" i="19" s="1"/>
  <c r="AB99" i="19" s="1"/>
  <c r="T99" i="19"/>
  <c r="M99" i="19"/>
  <c r="T98" i="19"/>
  <c r="U98" i="19" s="1"/>
  <c r="V98" i="19" s="1"/>
  <c r="W98" i="19" s="1"/>
  <c r="X98" i="19" s="1"/>
  <c r="Y98" i="19" s="1"/>
  <c r="Z98" i="19" s="1"/>
  <c r="AA98" i="19" s="1"/>
  <c r="AB98" i="19" s="1"/>
  <c r="O98" i="19"/>
  <c r="M98" i="19"/>
  <c r="N98" i="19" s="1"/>
  <c r="AC98" i="19" s="1"/>
  <c r="T97" i="19"/>
  <c r="U97" i="19" s="1"/>
  <c r="V97" i="19" s="1"/>
  <c r="W97" i="19" s="1"/>
  <c r="X97" i="19" s="1"/>
  <c r="Y97" i="19" s="1"/>
  <c r="Z97" i="19" s="1"/>
  <c r="AA97" i="19" s="1"/>
  <c r="AB97" i="19" s="1"/>
  <c r="O97" i="19"/>
  <c r="N97" i="19"/>
  <c r="M97" i="19"/>
  <c r="U96" i="19"/>
  <c r="V96" i="19" s="1"/>
  <c r="W96" i="19" s="1"/>
  <c r="X96" i="19" s="1"/>
  <c r="Y96" i="19" s="1"/>
  <c r="Z96" i="19" s="1"/>
  <c r="AA96" i="19" s="1"/>
  <c r="AB96" i="19" s="1"/>
  <c r="T96" i="19"/>
  <c r="O96" i="19"/>
  <c r="M96" i="19"/>
  <c r="N96" i="19" s="1"/>
  <c r="E95" i="19"/>
  <c r="D95" i="19"/>
  <c r="D94" i="19" s="1"/>
  <c r="E94" i="19"/>
  <c r="C94" i="19"/>
  <c r="X93" i="19"/>
  <c r="Y93" i="19" s="1"/>
  <c r="Z93" i="19" s="1"/>
  <c r="AA93" i="19" s="1"/>
  <c r="T93" i="19"/>
  <c r="U93" i="19" s="1"/>
  <c r="V93" i="19" s="1"/>
  <c r="W93" i="19" s="1"/>
  <c r="O93" i="19"/>
  <c r="N93" i="19"/>
  <c r="T92" i="19"/>
  <c r="U92" i="19" s="1"/>
  <c r="V92" i="19" s="1"/>
  <c r="W92" i="19" s="1"/>
  <c r="X92" i="19" s="1"/>
  <c r="Y92" i="19" s="1"/>
  <c r="Z92" i="19" s="1"/>
  <c r="AA92" i="19" s="1"/>
  <c r="AB92" i="19" s="1"/>
  <c r="N92" i="19"/>
  <c r="M92" i="19"/>
  <c r="O92" i="19" s="1"/>
  <c r="E91" i="19"/>
  <c r="D91" i="19"/>
  <c r="T90" i="19"/>
  <c r="U90" i="19" s="1"/>
  <c r="V90" i="19" s="1"/>
  <c r="W90" i="19" s="1"/>
  <c r="X90" i="19" s="1"/>
  <c r="Y90" i="19" s="1"/>
  <c r="Z90" i="19" s="1"/>
  <c r="AA90" i="19" s="1"/>
  <c r="AB90" i="19" s="1"/>
  <c r="O90" i="19"/>
  <c r="M90" i="19"/>
  <c r="N90" i="19" s="1"/>
  <c r="T89" i="19"/>
  <c r="U89" i="19" s="1"/>
  <c r="V89" i="19" s="1"/>
  <c r="W89" i="19" s="1"/>
  <c r="X89" i="19" s="1"/>
  <c r="Y89" i="19" s="1"/>
  <c r="Z89" i="19" s="1"/>
  <c r="AA89" i="19" s="1"/>
  <c r="AB89" i="19" s="1"/>
  <c r="M89" i="19"/>
  <c r="U88" i="19"/>
  <c r="V88" i="19" s="1"/>
  <c r="W88" i="19" s="1"/>
  <c r="X88" i="19" s="1"/>
  <c r="Y88" i="19" s="1"/>
  <c r="Z88" i="19" s="1"/>
  <c r="AA88" i="19" s="1"/>
  <c r="AB88" i="19" s="1"/>
  <c r="T88" i="19"/>
  <c r="N88" i="19"/>
  <c r="M88" i="19"/>
  <c r="O88" i="19" s="1"/>
  <c r="V87" i="19"/>
  <c r="W87" i="19" s="1"/>
  <c r="X87" i="19" s="1"/>
  <c r="Y87" i="19" s="1"/>
  <c r="Z87" i="19" s="1"/>
  <c r="AA87" i="19" s="1"/>
  <c r="AB87" i="19" s="1"/>
  <c r="T87" i="19"/>
  <c r="U87" i="19" s="1"/>
  <c r="O87" i="19"/>
  <c r="M87" i="19"/>
  <c r="N87" i="19" s="1"/>
  <c r="T86" i="19"/>
  <c r="O86" i="19"/>
  <c r="N86" i="19"/>
  <c r="T85" i="19"/>
  <c r="U85" i="19" s="1"/>
  <c r="V85" i="19" s="1"/>
  <c r="W85" i="19" s="1"/>
  <c r="X85" i="19" s="1"/>
  <c r="Y85" i="19" s="1"/>
  <c r="Z85" i="19" s="1"/>
  <c r="AA85" i="19" s="1"/>
  <c r="AB85" i="19" s="1"/>
  <c r="M85" i="19"/>
  <c r="O85" i="19" s="1"/>
  <c r="AA84" i="19"/>
  <c r="Z84" i="19"/>
  <c r="Y84" i="19"/>
  <c r="X84" i="19"/>
  <c r="U84" i="19"/>
  <c r="T84" i="19"/>
  <c r="M84" i="19"/>
  <c r="W84" i="19" s="1"/>
  <c r="T83" i="19"/>
  <c r="U83" i="19" s="1"/>
  <c r="V83" i="19" s="1"/>
  <c r="W83" i="19" s="1"/>
  <c r="X83" i="19" s="1"/>
  <c r="Y83" i="19" s="1"/>
  <c r="Z83" i="19" s="1"/>
  <c r="AA83" i="19" s="1"/>
  <c r="AB83" i="19" s="1"/>
  <c r="O83" i="19"/>
  <c r="N83" i="19"/>
  <c r="F82" i="19"/>
  <c r="E82" i="19"/>
  <c r="D82" i="19"/>
  <c r="Z81" i="19"/>
  <c r="AA81" i="19" s="1"/>
  <c r="AB81" i="19" s="1"/>
  <c r="T81" i="19"/>
  <c r="U81" i="19" s="1"/>
  <c r="V81" i="19" s="1"/>
  <c r="W81" i="19" s="1"/>
  <c r="X81" i="19" s="1"/>
  <c r="Y81" i="19" s="1"/>
  <c r="M81" i="19"/>
  <c r="AA80" i="19"/>
  <c r="Z80" i="19"/>
  <c r="Y80" i="19"/>
  <c r="X80" i="19"/>
  <c r="W80" i="19"/>
  <c r="V80" i="19"/>
  <c r="T80" i="19"/>
  <c r="U80" i="19" s="1"/>
  <c r="O80" i="19"/>
  <c r="N80" i="19"/>
  <c r="M80" i="19"/>
  <c r="T79" i="19"/>
  <c r="U79" i="19" s="1"/>
  <c r="V79" i="19" s="1"/>
  <c r="W79" i="19" s="1"/>
  <c r="X79" i="19" s="1"/>
  <c r="Y79" i="19" s="1"/>
  <c r="Z79" i="19" s="1"/>
  <c r="AA79" i="19" s="1"/>
  <c r="AB79" i="19" s="1"/>
  <c r="O79" i="19"/>
  <c r="M79" i="19"/>
  <c r="N79" i="19" s="1"/>
  <c r="V78" i="19"/>
  <c r="U78" i="19"/>
  <c r="T78" i="19"/>
  <c r="O78" i="19"/>
  <c r="N78" i="19"/>
  <c r="T77" i="19"/>
  <c r="U77" i="19" s="1"/>
  <c r="V77" i="19" s="1"/>
  <c r="W77" i="19" s="1"/>
  <c r="X77" i="19" s="1"/>
  <c r="Y77" i="19" s="1"/>
  <c r="Z77" i="19" s="1"/>
  <c r="AA77" i="19" s="1"/>
  <c r="AB77" i="19" s="1"/>
  <c r="O77" i="19"/>
  <c r="N77" i="19"/>
  <c r="T76" i="19"/>
  <c r="U76" i="19" s="1"/>
  <c r="V76" i="19" s="1"/>
  <c r="W76" i="19" s="1"/>
  <c r="X76" i="19" s="1"/>
  <c r="Y76" i="19" s="1"/>
  <c r="Z76" i="19" s="1"/>
  <c r="AA76" i="19" s="1"/>
  <c r="AB76" i="19" s="1"/>
  <c r="M76" i="19"/>
  <c r="AB75" i="19"/>
  <c r="AA75" i="19"/>
  <c r="Z75" i="19"/>
  <c r="X75" i="19"/>
  <c r="W75" i="19"/>
  <c r="V75" i="19"/>
  <c r="U75" i="19"/>
  <c r="T75" i="19"/>
  <c r="N75" i="19"/>
  <c r="M75" i="19"/>
  <c r="O75" i="19" s="1"/>
  <c r="T74" i="19"/>
  <c r="U74" i="19" s="1"/>
  <c r="V74" i="19" s="1"/>
  <c r="W74" i="19" s="1"/>
  <c r="X74" i="19" s="1"/>
  <c r="Y74" i="19" s="1"/>
  <c r="Z74" i="19" s="1"/>
  <c r="AA74" i="19" s="1"/>
  <c r="AB74" i="19" s="1"/>
  <c r="O74" i="19"/>
  <c r="M74" i="19"/>
  <c r="N74" i="19" s="1"/>
  <c r="AB73" i="19"/>
  <c r="Z73" i="19"/>
  <c r="Y73" i="19"/>
  <c r="X73" i="19"/>
  <c r="W73" i="19"/>
  <c r="T73" i="19"/>
  <c r="U73" i="19" s="1"/>
  <c r="M73" i="19"/>
  <c r="V73" i="19" s="1"/>
  <c r="X72" i="19"/>
  <c r="Y72" i="19" s="1"/>
  <c r="Z72" i="19" s="1"/>
  <c r="AA72" i="19" s="1"/>
  <c r="AB72" i="19" s="1"/>
  <c r="U72" i="19"/>
  <c r="V72" i="19" s="1"/>
  <c r="W72" i="19" s="1"/>
  <c r="T72" i="19"/>
  <c r="M72" i="19"/>
  <c r="O72" i="19" s="1"/>
  <c r="V71" i="19"/>
  <c r="W71" i="19" s="1"/>
  <c r="X71" i="19" s="1"/>
  <c r="Y71" i="19" s="1"/>
  <c r="Z71" i="19" s="1"/>
  <c r="AA71" i="19" s="1"/>
  <c r="AB71" i="19" s="1"/>
  <c r="T71" i="19"/>
  <c r="U71" i="19" s="1"/>
  <c r="O71" i="19"/>
  <c r="N71" i="19"/>
  <c r="M71" i="19"/>
  <c r="AA70" i="19"/>
  <c r="T70" i="19"/>
  <c r="U70" i="19" s="1"/>
  <c r="M70" i="19"/>
  <c r="T69" i="19"/>
  <c r="U69" i="19" s="1"/>
  <c r="V69" i="19" s="1"/>
  <c r="W69" i="19" s="1"/>
  <c r="X69" i="19" s="1"/>
  <c r="Y69" i="19" s="1"/>
  <c r="Z69" i="19" s="1"/>
  <c r="AA69" i="19" s="1"/>
  <c r="AB69" i="19" s="1"/>
  <c r="N69" i="19"/>
  <c r="M69" i="19"/>
  <c r="O69" i="19" s="1"/>
  <c r="U68" i="19"/>
  <c r="V68" i="19" s="1"/>
  <c r="W68" i="19" s="1"/>
  <c r="X68" i="19" s="1"/>
  <c r="Y68" i="19" s="1"/>
  <c r="Z68" i="19" s="1"/>
  <c r="AA68" i="19" s="1"/>
  <c r="AB68" i="19" s="1"/>
  <c r="T68" i="19"/>
  <c r="M68" i="19"/>
  <c r="Z67" i="19"/>
  <c r="T67" i="19"/>
  <c r="U67" i="19" s="1"/>
  <c r="N67" i="19"/>
  <c r="M67" i="19"/>
  <c r="AA66" i="19"/>
  <c r="Y66" i="19"/>
  <c r="X66" i="19"/>
  <c r="W66" i="19"/>
  <c r="T66" i="19"/>
  <c r="U66" i="19" s="1"/>
  <c r="O66" i="19"/>
  <c r="N66" i="19"/>
  <c r="M66" i="19"/>
  <c r="V65" i="19"/>
  <c r="W65" i="19" s="1"/>
  <c r="X65" i="19" s="1"/>
  <c r="Y65" i="19" s="1"/>
  <c r="Z65" i="19" s="1"/>
  <c r="AA65" i="19" s="1"/>
  <c r="AB65" i="19" s="1"/>
  <c r="U65" i="19"/>
  <c r="T65" i="19"/>
  <c r="O65" i="19"/>
  <c r="M65" i="19"/>
  <c r="N65" i="19" s="1"/>
  <c r="T64" i="19"/>
  <c r="U64" i="19" s="1"/>
  <c r="V64" i="19" s="1"/>
  <c r="W64" i="19" s="1"/>
  <c r="X64" i="19" s="1"/>
  <c r="Y64" i="19" s="1"/>
  <c r="Z64" i="19" s="1"/>
  <c r="AA64" i="19" s="1"/>
  <c r="AB64" i="19" s="1"/>
  <c r="M64" i="19"/>
  <c r="W63" i="19"/>
  <c r="X63" i="19" s="1"/>
  <c r="Y63" i="19" s="1"/>
  <c r="Z63" i="19" s="1"/>
  <c r="AA63" i="19" s="1"/>
  <c r="AB63" i="19" s="1"/>
  <c r="V63" i="19"/>
  <c r="U63" i="19"/>
  <c r="T63" i="19"/>
  <c r="N63" i="19"/>
  <c r="M63" i="19"/>
  <c r="O63" i="19" s="1"/>
  <c r="AA62" i="19"/>
  <c r="Y62" i="19"/>
  <c r="X62" i="19"/>
  <c r="W62" i="19"/>
  <c r="V62" i="19"/>
  <c r="T62" i="19"/>
  <c r="U62" i="19" s="1"/>
  <c r="O62" i="19"/>
  <c r="M62" i="19"/>
  <c r="N62" i="19" s="1"/>
  <c r="T61" i="19"/>
  <c r="U61" i="19" s="1"/>
  <c r="V61" i="19" s="1"/>
  <c r="W61" i="19" s="1"/>
  <c r="X61" i="19" s="1"/>
  <c r="Y61" i="19" s="1"/>
  <c r="Z61" i="19" s="1"/>
  <c r="AA61" i="19" s="1"/>
  <c r="AB61" i="19" s="1"/>
  <c r="M61" i="19"/>
  <c r="O61" i="19" s="1"/>
  <c r="Y60" i="19"/>
  <c r="Z60" i="19" s="1"/>
  <c r="AA60" i="19" s="1"/>
  <c r="AB60" i="19" s="1"/>
  <c r="X60" i="19"/>
  <c r="U60" i="19"/>
  <c r="V60" i="19" s="1"/>
  <c r="W60" i="19" s="1"/>
  <c r="T60" i="19"/>
  <c r="M60" i="19"/>
  <c r="F59" i="19"/>
  <c r="E59" i="19"/>
  <c r="D59" i="19"/>
  <c r="D58" i="19"/>
  <c r="W57" i="19"/>
  <c r="X57" i="19" s="1"/>
  <c r="Y57" i="19" s="1"/>
  <c r="Z57" i="19" s="1"/>
  <c r="AA57" i="19" s="1"/>
  <c r="AB57" i="19" s="1"/>
  <c r="V57" i="19"/>
  <c r="U57" i="19"/>
  <c r="T57" i="19"/>
  <c r="N57" i="19"/>
  <c r="M57" i="19"/>
  <c r="O57" i="19" s="1"/>
  <c r="W56" i="19"/>
  <c r="X56" i="19" s="1"/>
  <c r="Y56" i="19" s="1"/>
  <c r="Z56" i="19" s="1"/>
  <c r="AA56" i="19" s="1"/>
  <c r="AB56" i="19" s="1"/>
  <c r="V56" i="19"/>
  <c r="T56" i="19"/>
  <c r="U56" i="19" s="1"/>
  <c r="O56" i="19"/>
  <c r="M56" i="19"/>
  <c r="N56" i="19" s="1"/>
  <c r="E55" i="19"/>
  <c r="D55" i="19"/>
  <c r="T54" i="19"/>
  <c r="U54" i="19" s="1"/>
  <c r="V54" i="19" s="1"/>
  <c r="W54" i="19" s="1"/>
  <c r="X54" i="19" s="1"/>
  <c r="Y54" i="19" s="1"/>
  <c r="Z54" i="19" s="1"/>
  <c r="AA54" i="19" s="1"/>
  <c r="AB54" i="19" s="1"/>
  <c r="O54" i="19"/>
  <c r="M54" i="19"/>
  <c r="N54" i="19" s="1"/>
  <c r="U53" i="19"/>
  <c r="V53" i="19" s="1"/>
  <c r="W53" i="19" s="1"/>
  <c r="X53" i="19" s="1"/>
  <c r="Y53" i="19" s="1"/>
  <c r="Z53" i="19" s="1"/>
  <c r="AA53" i="19" s="1"/>
  <c r="AB53" i="19" s="1"/>
  <c r="T53" i="19"/>
  <c r="M53" i="19"/>
  <c r="O53" i="19" s="1"/>
  <c r="W52" i="19"/>
  <c r="X52" i="19" s="1"/>
  <c r="Y52" i="19" s="1"/>
  <c r="Z52" i="19" s="1"/>
  <c r="AA52" i="19" s="1"/>
  <c r="AB52" i="19" s="1"/>
  <c r="V52" i="19"/>
  <c r="U52" i="19"/>
  <c r="T52" i="19"/>
  <c r="N52" i="19"/>
  <c r="M52" i="19"/>
  <c r="O52" i="19" s="1"/>
  <c r="T51" i="19"/>
  <c r="U51" i="19" s="1"/>
  <c r="V51" i="19" s="1"/>
  <c r="W51" i="19" s="1"/>
  <c r="X51" i="19" s="1"/>
  <c r="Y51" i="19" s="1"/>
  <c r="Z51" i="19" s="1"/>
  <c r="AA51" i="19" s="1"/>
  <c r="AB51" i="19" s="1"/>
  <c r="O51" i="19"/>
  <c r="M51" i="19"/>
  <c r="N51" i="19" s="1"/>
  <c r="T50" i="19"/>
  <c r="U50" i="19" s="1"/>
  <c r="V50" i="19" s="1"/>
  <c r="W50" i="19" s="1"/>
  <c r="X50" i="19" s="1"/>
  <c r="Y50" i="19" s="1"/>
  <c r="Z50" i="19" s="1"/>
  <c r="AA50" i="19" s="1"/>
  <c r="AB50" i="19" s="1"/>
  <c r="O50" i="19"/>
  <c r="N50" i="19"/>
  <c r="M50" i="19"/>
  <c r="T49" i="19"/>
  <c r="U49" i="19" s="1"/>
  <c r="V49" i="19" s="1"/>
  <c r="W49" i="19" s="1"/>
  <c r="X49" i="19" s="1"/>
  <c r="Y49" i="19" s="1"/>
  <c r="Z49" i="19" s="1"/>
  <c r="AA49" i="19" s="1"/>
  <c r="AB49" i="19" s="1"/>
  <c r="O49" i="19"/>
  <c r="M49" i="19"/>
  <c r="N49" i="19" s="1"/>
  <c r="T48" i="19"/>
  <c r="U48" i="19" s="1"/>
  <c r="V48" i="19" s="1"/>
  <c r="W48" i="19" s="1"/>
  <c r="X48" i="19" s="1"/>
  <c r="Y48" i="19" s="1"/>
  <c r="Z48" i="19" s="1"/>
  <c r="AA48" i="19" s="1"/>
  <c r="AB48" i="19" s="1"/>
  <c r="M48" i="19"/>
  <c r="V47" i="19"/>
  <c r="W47" i="19" s="1"/>
  <c r="X47" i="19" s="1"/>
  <c r="Y47" i="19" s="1"/>
  <c r="Z47" i="19" s="1"/>
  <c r="AA47" i="19" s="1"/>
  <c r="AB47" i="19" s="1"/>
  <c r="U47" i="19"/>
  <c r="T47" i="19"/>
  <c r="N47" i="19"/>
  <c r="M47" i="19"/>
  <c r="O47" i="19" s="1"/>
  <c r="T46" i="19"/>
  <c r="U46" i="19" s="1"/>
  <c r="V46" i="19" s="1"/>
  <c r="W46" i="19" s="1"/>
  <c r="X46" i="19" s="1"/>
  <c r="Y46" i="19" s="1"/>
  <c r="Z46" i="19" s="1"/>
  <c r="AA46" i="19" s="1"/>
  <c r="AB46" i="19" s="1"/>
  <c r="O46" i="19"/>
  <c r="M46" i="19"/>
  <c r="N46" i="19" s="1"/>
  <c r="T45" i="19"/>
  <c r="U45" i="19" s="1"/>
  <c r="V45" i="19" s="1"/>
  <c r="W45" i="19" s="1"/>
  <c r="X45" i="19" s="1"/>
  <c r="Y45" i="19" s="1"/>
  <c r="Z45" i="19" s="1"/>
  <c r="AA45" i="19" s="1"/>
  <c r="AB45" i="19" s="1"/>
  <c r="M45" i="19"/>
  <c r="O45" i="19" s="1"/>
  <c r="T44" i="19"/>
  <c r="U44" i="19" s="1"/>
  <c r="V44" i="19" s="1"/>
  <c r="W44" i="19" s="1"/>
  <c r="X44" i="19" s="1"/>
  <c r="Y44" i="19" s="1"/>
  <c r="Z44" i="19" s="1"/>
  <c r="AA44" i="19" s="1"/>
  <c r="AB44" i="19" s="1"/>
  <c r="O44" i="19"/>
  <c r="N44" i="19"/>
  <c r="AC44" i="19" s="1"/>
  <c r="M44" i="19"/>
  <c r="T43" i="19"/>
  <c r="U43" i="19" s="1"/>
  <c r="V43" i="19" s="1"/>
  <c r="W43" i="19" s="1"/>
  <c r="X43" i="19" s="1"/>
  <c r="Y43" i="19" s="1"/>
  <c r="Z43" i="19" s="1"/>
  <c r="AA43" i="19" s="1"/>
  <c r="AB43" i="19" s="1"/>
  <c r="M43" i="19"/>
  <c r="O43" i="19" s="1"/>
  <c r="U42" i="19"/>
  <c r="V42" i="19" s="1"/>
  <c r="W42" i="19" s="1"/>
  <c r="X42" i="19" s="1"/>
  <c r="Y42" i="19" s="1"/>
  <c r="Z42" i="19" s="1"/>
  <c r="AA42" i="19" s="1"/>
  <c r="AB42" i="19" s="1"/>
  <c r="T42" i="19"/>
  <c r="N42" i="19"/>
  <c r="M42" i="19"/>
  <c r="O42" i="19" s="1"/>
  <c r="V41" i="19"/>
  <c r="W41" i="19" s="1"/>
  <c r="X41" i="19" s="1"/>
  <c r="Y41" i="19" s="1"/>
  <c r="Z41" i="19" s="1"/>
  <c r="AA41" i="19" s="1"/>
  <c r="AB41" i="19" s="1"/>
  <c r="U41" i="19"/>
  <c r="T41" i="19"/>
  <c r="O41" i="19"/>
  <c r="N41" i="19"/>
  <c r="M41" i="19"/>
  <c r="T40" i="19"/>
  <c r="U40" i="19" s="1"/>
  <c r="V40" i="19" s="1"/>
  <c r="W40" i="19" s="1"/>
  <c r="X40" i="19" s="1"/>
  <c r="Y40" i="19" s="1"/>
  <c r="Z40" i="19" s="1"/>
  <c r="AA40" i="19" s="1"/>
  <c r="AB40" i="19" s="1"/>
  <c r="O40" i="19"/>
  <c r="M40" i="19"/>
  <c r="N40" i="19" s="1"/>
  <c r="F39" i="19"/>
  <c r="E39" i="19"/>
  <c r="D39" i="19"/>
  <c r="D38" i="19" s="1"/>
  <c r="F38" i="19"/>
  <c r="E38" i="19"/>
  <c r="C38" i="19"/>
  <c r="Y37" i="19"/>
  <c r="X37" i="19"/>
  <c r="W37" i="19"/>
  <c r="V37" i="19"/>
  <c r="U37" i="19"/>
  <c r="T37" i="19"/>
  <c r="N37" i="19"/>
  <c r="M37" i="19"/>
  <c r="O37" i="19" s="1"/>
  <c r="F36" i="19"/>
  <c r="E36" i="19"/>
  <c r="D36" i="19"/>
  <c r="T35" i="19"/>
  <c r="U35" i="19" s="1"/>
  <c r="V35" i="19" s="1"/>
  <c r="W35" i="19" s="1"/>
  <c r="X35" i="19" s="1"/>
  <c r="Y35" i="19" s="1"/>
  <c r="Z35" i="19" s="1"/>
  <c r="AA35" i="19" s="1"/>
  <c r="AB35" i="19" s="1"/>
  <c r="N35" i="19"/>
  <c r="M35" i="19"/>
  <c r="O35" i="19" s="1"/>
  <c r="T34" i="19"/>
  <c r="U34" i="19" s="1"/>
  <c r="V34" i="19" s="1"/>
  <c r="W34" i="19" s="1"/>
  <c r="X34" i="19" s="1"/>
  <c r="Y34" i="19" s="1"/>
  <c r="Z34" i="19" s="1"/>
  <c r="AA34" i="19" s="1"/>
  <c r="AB34" i="19" s="1"/>
  <c r="M34" i="19"/>
  <c r="AB33" i="19"/>
  <c r="T33" i="19"/>
  <c r="M33" i="19"/>
  <c r="AA33" i="19" s="1"/>
  <c r="U32" i="19"/>
  <c r="V32" i="19" s="1"/>
  <c r="W32" i="19" s="1"/>
  <c r="X32" i="19" s="1"/>
  <c r="Y32" i="19" s="1"/>
  <c r="Z32" i="19" s="1"/>
  <c r="AA32" i="19" s="1"/>
  <c r="AB32" i="19" s="1"/>
  <c r="T32" i="19"/>
  <c r="M32" i="19"/>
  <c r="N32" i="19" s="1"/>
  <c r="E31" i="19"/>
  <c r="D31" i="19"/>
  <c r="W30" i="19"/>
  <c r="V30" i="19"/>
  <c r="U30" i="19"/>
  <c r="T30" i="19"/>
  <c r="AB30" i="19" s="1"/>
  <c r="N30" i="19"/>
  <c r="M30" i="19"/>
  <c r="AB29" i="19"/>
  <c r="AA29" i="19"/>
  <c r="Z29" i="19"/>
  <c r="Y29" i="19"/>
  <c r="X29" i="19"/>
  <c r="W29" i="19"/>
  <c r="V29" i="19"/>
  <c r="U29" i="19"/>
  <c r="T29" i="19"/>
  <c r="O29" i="19"/>
  <c r="M29" i="19"/>
  <c r="AB28" i="19"/>
  <c r="AA28" i="19"/>
  <c r="Z28" i="19"/>
  <c r="Y28" i="19"/>
  <c r="X28" i="19"/>
  <c r="W28" i="19"/>
  <c r="V28" i="19"/>
  <c r="T28" i="19"/>
  <c r="O28" i="19"/>
  <c r="M28" i="19"/>
  <c r="U28" i="19" s="1"/>
  <c r="AB27" i="19"/>
  <c r="AA27" i="19"/>
  <c r="Z27" i="19"/>
  <c r="Y27" i="19"/>
  <c r="X27" i="19"/>
  <c r="W27" i="19"/>
  <c r="U27" i="19"/>
  <c r="T27" i="19"/>
  <c r="V27" i="19" s="1"/>
  <c r="M27" i="19"/>
  <c r="AA26" i="19"/>
  <c r="Z26" i="19"/>
  <c r="Y26" i="19"/>
  <c r="X26" i="19"/>
  <c r="V26" i="19"/>
  <c r="T26" i="19"/>
  <c r="M26" i="19"/>
  <c r="W26" i="19" s="1"/>
  <c r="AB25" i="19"/>
  <c r="AA25" i="19"/>
  <c r="Z25" i="19"/>
  <c r="Y25" i="19"/>
  <c r="W25" i="19"/>
  <c r="V25" i="19"/>
  <c r="T25" i="19"/>
  <c r="X25" i="19" s="1"/>
  <c r="M25" i="19"/>
  <c r="AB24" i="19"/>
  <c r="AA24" i="19"/>
  <c r="Z24" i="19"/>
  <c r="X24" i="19"/>
  <c r="W24" i="19"/>
  <c r="T24" i="19"/>
  <c r="Y24" i="19" s="1"/>
  <c r="M24" i="19"/>
  <c r="AB23" i="19"/>
  <c r="AA23" i="19"/>
  <c r="Y23" i="19"/>
  <c r="T23" i="19"/>
  <c r="Z23" i="19" s="1"/>
  <c r="N23" i="19"/>
  <c r="M23" i="19"/>
  <c r="AB22" i="19"/>
  <c r="Z22" i="19"/>
  <c r="U22" i="19"/>
  <c r="T22" i="19"/>
  <c r="AA22" i="19" s="1"/>
  <c r="O22" i="19"/>
  <c r="N22" i="19"/>
  <c r="M22" i="19"/>
  <c r="T21" i="19"/>
  <c r="AB21" i="19" s="1"/>
  <c r="O21" i="19"/>
  <c r="N21" i="19"/>
  <c r="M21" i="19"/>
  <c r="T20" i="19"/>
  <c r="U20" i="19" s="1"/>
  <c r="V20" i="19" s="1"/>
  <c r="W20" i="19" s="1"/>
  <c r="X20" i="19" s="1"/>
  <c r="Y20" i="19" s="1"/>
  <c r="Z20" i="19" s="1"/>
  <c r="AA20" i="19" s="1"/>
  <c r="AB20" i="19" s="1"/>
  <c r="O20" i="19"/>
  <c r="N20" i="19"/>
  <c r="M20" i="19"/>
  <c r="AC20" i="19" s="1"/>
  <c r="T19" i="19"/>
  <c r="AB19" i="19" s="1"/>
  <c r="O19" i="19"/>
  <c r="M19" i="19"/>
  <c r="W18" i="19"/>
  <c r="V18" i="19"/>
  <c r="U18" i="19"/>
  <c r="T18" i="19"/>
  <c r="AB18" i="19" s="1"/>
  <c r="N18" i="19"/>
  <c r="M18" i="19"/>
  <c r="AB17" i="19"/>
  <c r="AA17" i="19"/>
  <c r="Z17" i="19"/>
  <c r="Y17" i="19"/>
  <c r="X17" i="19"/>
  <c r="W17" i="19"/>
  <c r="V17" i="19"/>
  <c r="U17" i="19"/>
  <c r="T17" i="19"/>
  <c r="O17" i="19"/>
  <c r="M17" i="19"/>
  <c r="Y16" i="19"/>
  <c r="X16" i="19"/>
  <c r="W16" i="19"/>
  <c r="T16" i="19"/>
  <c r="V16" i="19" s="1"/>
  <c r="M16" i="19"/>
  <c r="AB15" i="19"/>
  <c r="AA15" i="19"/>
  <c r="Z15" i="19"/>
  <c r="Y15" i="19"/>
  <c r="X15" i="19"/>
  <c r="W15" i="19"/>
  <c r="U15" i="19"/>
  <c r="T15" i="19"/>
  <c r="V15" i="19" s="1"/>
  <c r="M15" i="19"/>
  <c r="AB14" i="19"/>
  <c r="AA14" i="19"/>
  <c r="Z14" i="19"/>
  <c r="Y14" i="19"/>
  <c r="X14" i="19"/>
  <c r="V14" i="19"/>
  <c r="U14" i="19"/>
  <c r="T14" i="19"/>
  <c r="W14" i="19" s="1"/>
  <c r="M14" i="19"/>
  <c r="AB13" i="19"/>
  <c r="AA13" i="19"/>
  <c r="Z13" i="19"/>
  <c r="Y13" i="19"/>
  <c r="W13" i="19"/>
  <c r="V13" i="19"/>
  <c r="T13" i="19"/>
  <c r="X13" i="19" s="1"/>
  <c r="N13" i="19"/>
  <c r="M13" i="19"/>
  <c r="O30" i="19" s="1"/>
  <c r="AB12" i="19"/>
  <c r="AA12" i="19"/>
  <c r="Z12" i="19"/>
  <c r="X12" i="19"/>
  <c r="W12" i="19"/>
  <c r="T12" i="19"/>
  <c r="Y12" i="19" s="1"/>
  <c r="M12" i="19"/>
  <c r="O12" i="19" s="1"/>
  <c r="AB11" i="19"/>
  <c r="AA11" i="19"/>
  <c r="Y11" i="19"/>
  <c r="T11" i="19"/>
  <c r="Z11" i="19" s="1"/>
  <c r="M11" i="19"/>
  <c r="F10" i="19"/>
  <c r="F9" i="19" s="1"/>
  <c r="E10" i="19"/>
  <c r="D10" i="19"/>
  <c r="D9" i="19" s="1"/>
  <c r="D291" i="19" s="1"/>
  <c r="E9" i="19"/>
  <c r="C9" i="19"/>
  <c r="J293" i="18"/>
  <c r="M293" i="18" s="1"/>
  <c r="K292" i="18"/>
  <c r="J292" i="18"/>
  <c r="N292" i="18" s="1"/>
  <c r="J291" i="18"/>
  <c r="O291" i="18" s="1"/>
  <c r="M290" i="18"/>
  <c r="L290" i="18"/>
  <c r="K290" i="18"/>
  <c r="J290" i="18"/>
  <c r="P290" i="18" s="1"/>
  <c r="N289" i="18"/>
  <c r="M289" i="18"/>
  <c r="L289" i="18"/>
  <c r="J289" i="18"/>
  <c r="Q289" i="18" s="1"/>
  <c r="O288" i="18"/>
  <c r="N288" i="18"/>
  <c r="M288" i="18"/>
  <c r="L288" i="18"/>
  <c r="K288" i="18"/>
  <c r="J288" i="18"/>
  <c r="R288" i="18" s="1"/>
  <c r="P287" i="18"/>
  <c r="O287" i="18"/>
  <c r="N287" i="18"/>
  <c r="M287" i="18"/>
  <c r="L287" i="18"/>
  <c r="K287" i="18"/>
  <c r="J287" i="18"/>
  <c r="S287" i="18" s="1"/>
  <c r="Q286" i="18"/>
  <c r="P286" i="18"/>
  <c r="O286" i="18"/>
  <c r="N286" i="18"/>
  <c r="M286" i="18"/>
  <c r="L286" i="18"/>
  <c r="K286" i="18"/>
  <c r="J286" i="18"/>
  <c r="T286" i="18" s="1"/>
  <c r="P285" i="18"/>
  <c r="J285" i="18"/>
  <c r="U285" i="18" s="1"/>
  <c r="Q284" i="18"/>
  <c r="K284" i="18"/>
  <c r="J284" i="18"/>
  <c r="T283" i="18"/>
  <c r="S283" i="18"/>
  <c r="R283" i="18"/>
  <c r="Q283" i="18"/>
  <c r="P283" i="18"/>
  <c r="O283" i="18"/>
  <c r="N283" i="18"/>
  <c r="M283" i="18"/>
  <c r="L283" i="18"/>
  <c r="K283" i="18"/>
  <c r="J283" i="18"/>
  <c r="S282" i="18"/>
  <c r="M282" i="18"/>
  <c r="L282" i="18"/>
  <c r="J282" i="18"/>
  <c r="K282" i="18" s="1"/>
  <c r="T281" i="18"/>
  <c r="N281" i="18"/>
  <c r="M281" i="18"/>
  <c r="K281" i="18"/>
  <c r="J281" i="18"/>
  <c r="L281" i="18" s="1"/>
  <c r="U280" i="18"/>
  <c r="O280" i="18"/>
  <c r="N280" i="18"/>
  <c r="L280" i="18"/>
  <c r="K280" i="18"/>
  <c r="J280" i="18"/>
  <c r="M280" i="18" s="1"/>
  <c r="O279" i="18"/>
  <c r="J279" i="18"/>
  <c r="Q278" i="18"/>
  <c r="P278" i="18"/>
  <c r="N278" i="18"/>
  <c r="M278" i="18"/>
  <c r="K278" i="18"/>
  <c r="J278" i="18"/>
  <c r="O278" i="18" s="1"/>
  <c r="R277" i="18"/>
  <c r="Q277" i="18"/>
  <c r="O277" i="18"/>
  <c r="N277" i="18"/>
  <c r="L277" i="18"/>
  <c r="K277" i="18"/>
  <c r="J277" i="18"/>
  <c r="P277" i="18" s="1"/>
  <c r="S276" i="18"/>
  <c r="R276" i="18"/>
  <c r="P276" i="18"/>
  <c r="O276" i="18"/>
  <c r="N276" i="18"/>
  <c r="M276" i="18"/>
  <c r="L276" i="18"/>
  <c r="K276" i="18"/>
  <c r="J276" i="18"/>
  <c r="Q276" i="18" s="1"/>
  <c r="D275" i="18"/>
  <c r="D274" i="18"/>
  <c r="U273" i="18"/>
  <c r="T273" i="18"/>
  <c r="S273" i="18"/>
  <c r="R273" i="18"/>
  <c r="Q273" i="18"/>
  <c r="P273" i="18"/>
  <c r="O273" i="18"/>
  <c r="N273" i="18"/>
  <c r="M273" i="18"/>
  <c r="L273" i="18"/>
  <c r="K273" i="18"/>
  <c r="J273" i="18"/>
  <c r="D272" i="18"/>
  <c r="U271" i="18"/>
  <c r="Q271" i="18"/>
  <c r="P271" i="18"/>
  <c r="O271" i="18"/>
  <c r="N271" i="18"/>
  <c r="L271" i="18"/>
  <c r="K271" i="18"/>
  <c r="J271" i="18"/>
  <c r="M271" i="18" s="1"/>
  <c r="J270" i="18"/>
  <c r="S269" i="18"/>
  <c r="R269" i="18"/>
  <c r="Q269" i="18"/>
  <c r="P269" i="18"/>
  <c r="N269" i="18"/>
  <c r="M269" i="18"/>
  <c r="K269" i="18"/>
  <c r="J269" i="18"/>
  <c r="O269" i="18" s="1"/>
  <c r="T268" i="18"/>
  <c r="S268" i="18"/>
  <c r="R268" i="18"/>
  <c r="Q268" i="18"/>
  <c r="O268" i="18"/>
  <c r="N268" i="18"/>
  <c r="L268" i="18"/>
  <c r="J268" i="18"/>
  <c r="P268" i="18" s="1"/>
  <c r="U267" i="18"/>
  <c r="T267" i="18"/>
  <c r="S267" i="18"/>
  <c r="R267" i="18"/>
  <c r="P267" i="18"/>
  <c r="O267" i="18"/>
  <c r="M267" i="18"/>
  <c r="J267" i="18"/>
  <c r="Q267" i="18" s="1"/>
  <c r="J266" i="18"/>
  <c r="J265" i="18"/>
  <c r="J264" i="18"/>
  <c r="J263" i="18"/>
  <c r="U262" i="18"/>
  <c r="T262" i="18"/>
  <c r="R262" i="18"/>
  <c r="N262" i="18"/>
  <c r="M262" i="18"/>
  <c r="L262" i="18"/>
  <c r="K262" i="18"/>
  <c r="J262" i="18"/>
  <c r="S261" i="18"/>
  <c r="O261" i="18"/>
  <c r="N261" i="18"/>
  <c r="M261" i="18"/>
  <c r="L261" i="18"/>
  <c r="J261" i="18"/>
  <c r="K261" i="18" s="1"/>
  <c r="T260" i="18"/>
  <c r="P260" i="18"/>
  <c r="O260" i="18"/>
  <c r="N260" i="18"/>
  <c r="M260" i="18"/>
  <c r="K260" i="18"/>
  <c r="J260" i="18"/>
  <c r="L260" i="18" s="1"/>
  <c r="U259" i="18"/>
  <c r="S259" i="18"/>
  <c r="R259" i="18"/>
  <c r="Q259" i="18"/>
  <c r="P259" i="18"/>
  <c r="O259" i="18"/>
  <c r="N259" i="18"/>
  <c r="M259" i="18"/>
  <c r="L259" i="18"/>
  <c r="K259" i="18"/>
  <c r="J259" i="18"/>
  <c r="R258" i="18"/>
  <c r="Q258" i="18"/>
  <c r="P258" i="18"/>
  <c r="J258" i="18"/>
  <c r="S257" i="18"/>
  <c r="R257" i="18"/>
  <c r="Q257" i="18"/>
  <c r="P257" i="18"/>
  <c r="N257" i="18"/>
  <c r="M257" i="18"/>
  <c r="K257" i="18"/>
  <c r="J257" i="18"/>
  <c r="O257" i="18" s="1"/>
  <c r="T256" i="18"/>
  <c r="S256" i="18"/>
  <c r="R256" i="18"/>
  <c r="Q256" i="18"/>
  <c r="O256" i="18"/>
  <c r="N256" i="18"/>
  <c r="L256" i="18"/>
  <c r="J256" i="18"/>
  <c r="P256" i="18" s="1"/>
  <c r="U255" i="18"/>
  <c r="T255" i="18"/>
  <c r="S255" i="18"/>
  <c r="R255" i="18"/>
  <c r="P255" i="18"/>
  <c r="O255" i="18"/>
  <c r="M255" i="18"/>
  <c r="J255" i="18"/>
  <c r="Q255" i="18" s="1"/>
  <c r="N254" i="18"/>
  <c r="J254" i="18"/>
  <c r="D253" i="18"/>
  <c r="D249" i="18" s="1"/>
  <c r="Q252" i="18"/>
  <c r="L252" i="18"/>
  <c r="K252" i="18"/>
  <c r="J252" i="18"/>
  <c r="U251" i="18"/>
  <c r="T251" i="18"/>
  <c r="R251" i="18"/>
  <c r="N251" i="18"/>
  <c r="M251" i="18"/>
  <c r="L251" i="18"/>
  <c r="K251" i="18"/>
  <c r="J251" i="18"/>
  <c r="D250" i="18"/>
  <c r="C249" i="18"/>
  <c r="T248" i="18"/>
  <c r="S248" i="18"/>
  <c r="R248" i="18"/>
  <c r="Q248" i="18"/>
  <c r="O248" i="18"/>
  <c r="N248" i="18"/>
  <c r="L248" i="18"/>
  <c r="J248" i="18"/>
  <c r="P248" i="18" s="1"/>
  <c r="D247" i="18"/>
  <c r="J246" i="18"/>
  <c r="D245" i="18"/>
  <c r="C244" i="18"/>
  <c r="U243" i="18"/>
  <c r="Q243" i="18"/>
  <c r="P243" i="18"/>
  <c r="O243" i="18"/>
  <c r="N243" i="18"/>
  <c r="L243" i="18"/>
  <c r="K243" i="18"/>
  <c r="J243" i="18"/>
  <c r="M243" i="18" s="1"/>
  <c r="J242" i="18"/>
  <c r="S241" i="18"/>
  <c r="R241" i="18"/>
  <c r="Q241" i="18"/>
  <c r="P241" i="18"/>
  <c r="N241" i="18"/>
  <c r="M241" i="18"/>
  <c r="K241" i="18"/>
  <c r="J241" i="18"/>
  <c r="O241" i="18" s="1"/>
  <c r="T240" i="18"/>
  <c r="S240" i="18"/>
  <c r="R240" i="18"/>
  <c r="Q240" i="18"/>
  <c r="O240" i="18"/>
  <c r="N240" i="18"/>
  <c r="L240" i="18"/>
  <c r="J240" i="18"/>
  <c r="P240" i="18" s="1"/>
  <c r="U239" i="18"/>
  <c r="T239" i="18"/>
  <c r="S239" i="18"/>
  <c r="R239" i="18"/>
  <c r="P239" i="18"/>
  <c r="O239" i="18"/>
  <c r="M239" i="18"/>
  <c r="J239" i="18"/>
  <c r="Q239" i="18" s="1"/>
  <c r="T238" i="18"/>
  <c r="J238" i="18"/>
  <c r="J237" i="18"/>
  <c r="P236" i="18"/>
  <c r="J236" i="18"/>
  <c r="J235" i="18"/>
  <c r="U234" i="18"/>
  <c r="T234" i="18"/>
  <c r="R234" i="18"/>
  <c r="N234" i="18"/>
  <c r="M234" i="18"/>
  <c r="L234" i="18"/>
  <c r="K234" i="18"/>
  <c r="J234" i="18"/>
  <c r="S233" i="18"/>
  <c r="O233" i="18"/>
  <c r="N233" i="18"/>
  <c r="M233" i="18"/>
  <c r="L233" i="18"/>
  <c r="J233" i="18"/>
  <c r="K233" i="18" s="1"/>
  <c r="T232" i="18"/>
  <c r="P232" i="18"/>
  <c r="O232" i="18"/>
  <c r="N232" i="18"/>
  <c r="M232" i="18"/>
  <c r="K232" i="18"/>
  <c r="J232" i="18"/>
  <c r="L232" i="18" s="1"/>
  <c r="U231" i="18"/>
  <c r="Q231" i="18"/>
  <c r="P231" i="18"/>
  <c r="O231" i="18"/>
  <c r="N231" i="18"/>
  <c r="L231" i="18"/>
  <c r="K231" i="18"/>
  <c r="J231" i="18"/>
  <c r="M231" i="18" s="1"/>
  <c r="J230" i="18"/>
  <c r="S229" i="18"/>
  <c r="R229" i="18"/>
  <c r="Q229" i="18"/>
  <c r="P229" i="18"/>
  <c r="N229" i="18"/>
  <c r="M229" i="18"/>
  <c r="K229" i="18"/>
  <c r="J229" i="18"/>
  <c r="O229" i="18" s="1"/>
  <c r="T228" i="18"/>
  <c r="S228" i="18"/>
  <c r="R228" i="18"/>
  <c r="Q228" i="18"/>
  <c r="O228" i="18"/>
  <c r="N228" i="18"/>
  <c r="L228" i="18"/>
  <c r="J228" i="18"/>
  <c r="P228" i="18" s="1"/>
  <c r="U227" i="18"/>
  <c r="T227" i="18"/>
  <c r="S227" i="18"/>
  <c r="R227" i="18"/>
  <c r="P227" i="18"/>
  <c r="O227" i="18"/>
  <c r="M227" i="18"/>
  <c r="J227" i="18"/>
  <c r="Q227" i="18" s="1"/>
  <c r="U226" i="18"/>
  <c r="S226" i="18"/>
  <c r="N226" i="18"/>
  <c r="J226" i="18"/>
  <c r="D225" i="18"/>
  <c r="D224" i="18" s="1"/>
  <c r="C224" i="18"/>
  <c r="T223" i="18"/>
  <c r="P223" i="18"/>
  <c r="O223" i="18"/>
  <c r="N223" i="18"/>
  <c r="M223" i="18"/>
  <c r="K223" i="18"/>
  <c r="J223" i="18"/>
  <c r="L223" i="18" s="1"/>
  <c r="D222" i="18"/>
  <c r="S221" i="18"/>
  <c r="R221" i="18"/>
  <c r="Q221" i="18"/>
  <c r="P221" i="18"/>
  <c r="N221" i="18"/>
  <c r="M221" i="18"/>
  <c r="K221" i="18"/>
  <c r="J221" i="18"/>
  <c r="O221" i="18" s="1"/>
  <c r="D220" i="18"/>
  <c r="J219" i="18"/>
  <c r="U218" i="18"/>
  <c r="T218" i="18"/>
  <c r="R218" i="18"/>
  <c r="K218" i="18"/>
  <c r="J218" i="18"/>
  <c r="J217" i="18"/>
  <c r="T216" i="18"/>
  <c r="J216" i="18"/>
  <c r="U215" i="18"/>
  <c r="T215" i="18"/>
  <c r="R215" i="18"/>
  <c r="N215" i="18"/>
  <c r="M215" i="18"/>
  <c r="L215" i="18"/>
  <c r="K215" i="18"/>
  <c r="J215" i="18"/>
  <c r="J214" i="18"/>
  <c r="T213" i="18"/>
  <c r="P213" i="18"/>
  <c r="O213" i="18"/>
  <c r="N213" i="18"/>
  <c r="M213" i="18"/>
  <c r="K213" i="18"/>
  <c r="J213" i="18"/>
  <c r="L213" i="18" s="1"/>
  <c r="U212" i="18"/>
  <c r="Q212" i="18"/>
  <c r="P212" i="18"/>
  <c r="O212" i="18"/>
  <c r="N212" i="18"/>
  <c r="L212" i="18"/>
  <c r="K212" i="18"/>
  <c r="J212" i="18"/>
  <c r="M212" i="18" s="1"/>
  <c r="J211" i="18"/>
  <c r="S210" i="18"/>
  <c r="R210" i="18"/>
  <c r="Q210" i="18"/>
  <c r="P210" i="18"/>
  <c r="N210" i="18"/>
  <c r="M210" i="18"/>
  <c r="K210" i="18"/>
  <c r="J210" i="18"/>
  <c r="O210" i="18" s="1"/>
  <c r="D209" i="18"/>
  <c r="K208" i="18"/>
  <c r="J208" i="18"/>
  <c r="E207" i="18"/>
  <c r="D207" i="18"/>
  <c r="D206" i="18" s="1"/>
  <c r="C206" i="18"/>
  <c r="U205" i="18"/>
  <c r="S205" i="18"/>
  <c r="R205" i="18"/>
  <c r="Q205" i="18"/>
  <c r="P205" i="18"/>
  <c r="O205" i="18"/>
  <c r="N205" i="18"/>
  <c r="L205" i="18"/>
  <c r="K205" i="18"/>
  <c r="J205" i="18"/>
  <c r="M205" i="18" s="1"/>
  <c r="J204" i="18"/>
  <c r="U203" i="18"/>
  <c r="T203" i="18"/>
  <c r="S203" i="18"/>
  <c r="R203" i="18"/>
  <c r="Q203" i="18"/>
  <c r="P203" i="18"/>
  <c r="N203" i="18"/>
  <c r="M203" i="18"/>
  <c r="K203" i="18"/>
  <c r="J203" i="18"/>
  <c r="O203" i="18" s="1"/>
  <c r="U202" i="18"/>
  <c r="S202" i="18"/>
  <c r="J202" i="18"/>
  <c r="U201" i="18"/>
  <c r="T201" i="18"/>
  <c r="S201" i="18"/>
  <c r="R201" i="18"/>
  <c r="M201" i="18"/>
  <c r="K201" i="18"/>
  <c r="J201" i="18"/>
  <c r="U200" i="18"/>
  <c r="T200" i="18"/>
  <c r="S200" i="18"/>
  <c r="Q200" i="18"/>
  <c r="N200" i="18"/>
  <c r="L200" i="18"/>
  <c r="K200" i="18"/>
  <c r="J200" i="18"/>
  <c r="J199" i="18"/>
  <c r="S198" i="18"/>
  <c r="M198" i="18"/>
  <c r="L198" i="18"/>
  <c r="K198" i="18"/>
  <c r="J198" i="18"/>
  <c r="T197" i="18"/>
  <c r="S197" i="18"/>
  <c r="O197" i="18"/>
  <c r="J197" i="18"/>
  <c r="U196" i="18"/>
  <c r="T196" i="18"/>
  <c r="R196" i="18"/>
  <c r="P196" i="18"/>
  <c r="O196" i="18"/>
  <c r="M196" i="18"/>
  <c r="J196" i="18"/>
  <c r="U195" i="18"/>
  <c r="S195" i="18"/>
  <c r="Q195" i="18"/>
  <c r="P195" i="18"/>
  <c r="O195" i="18"/>
  <c r="N195" i="18"/>
  <c r="L195" i="18"/>
  <c r="J195" i="18"/>
  <c r="U194" i="18"/>
  <c r="T194" i="18"/>
  <c r="R194" i="18"/>
  <c r="Q194" i="18"/>
  <c r="P194" i="18"/>
  <c r="O194" i="18"/>
  <c r="N194" i="18"/>
  <c r="L194" i="18"/>
  <c r="J194" i="18"/>
  <c r="S194" i="18" s="1"/>
  <c r="U193" i="18"/>
  <c r="S193" i="18"/>
  <c r="R193" i="18"/>
  <c r="Q193" i="18"/>
  <c r="P193" i="18"/>
  <c r="O193" i="18"/>
  <c r="N193" i="18"/>
  <c r="L193" i="18"/>
  <c r="J193" i="18"/>
  <c r="T193" i="18" s="1"/>
  <c r="T192" i="18"/>
  <c r="S192" i="18"/>
  <c r="R192" i="18"/>
  <c r="Q192" i="18"/>
  <c r="P192" i="18"/>
  <c r="O192" i="18"/>
  <c r="N192" i="18"/>
  <c r="L192" i="18"/>
  <c r="J192" i="18"/>
  <c r="U192" i="18" s="1"/>
  <c r="U191" i="18"/>
  <c r="T191" i="18"/>
  <c r="S191" i="18"/>
  <c r="R191" i="18"/>
  <c r="Q191" i="18"/>
  <c r="P191" i="18"/>
  <c r="O191" i="18"/>
  <c r="M191" i="18"/>
  <c r="J191" i="18"/>
  <c r="N191" i="18" s="1"/>
  <c r="U190" i="18"/>
  <c r="T190" i="18"/>
  <c r="R190" i="18"/>
  <c r="Q190" i="18"/>
  <c r="P190" i="18"/>
  <c r="N190" i="18"/>
  <c r="J190" i="18"/>
  <c r="O190" i="18" s="1"/>
  <c r="S189" i="18"/>
  <c r="R189" i="18"/>
  <c r="Q189" i="18"/>
  <c r="O189" i="18"/>
  <c r="J189" i="18"/>
  <c r="P189" i="18" s="1"/>
  <c r="D188" i="18"/>
  <c r="D187" i="18"/>
  <c r="C187" i="18"/>
  <c r="U186" i="18"/>
  <c r="Q186" i="18"/>
  <c r="P186" i="18"/>
  <c r="O186" i="18"/>
  <c r="N186" i="18"/>
  <c r="M186" i="18"/>
  <c r="L186" i="18"/>
  <c r="K186" i="18"/>
  <c r="J186" i="18"/>
  <c r="E185" i="18"/>
  <c r="D185" i="18"/>
  <c r="T184" i="18"/>
  <c r="S184" i="18"/>
  <c r="Q184" i="18"/>
  <c r="P184" i="18"/>
  <c r="O184" i="18"/>
  <c r="M184" i="18"/>
  <c r="L184" i="18"/>
  <c r="J184" i="18"/>
  <c r="N184" i="18" s="1"/>
  <c r="U183" i="18"/>
  <c r="T183" i="18"/>
  <c r="S183" i="18"/>
  <c r="R183" i="18"/>
  <c r="Q183" i="18"/>
  <c r="P183" i="18"/>
  <c r="N183" i="18"/>
  <c r="M183" i="18"/>
  <c r="J183" i="18"/>
  <c r="O183" i="18" s="1"/>
  <c r="U182" i="18"/>
  <c r="S182" i="18"/>
  <c r="R182" i="18"/>
  <c r="Q182" i="18"/>
  <c r="O182" i="18"/>
  <c r="N182" i="18"/>
  <c r="J182" i="18"/>
  <c r="P182" i="18" s="1"/>
  <c r="T181" i="18"/>
  <c r="S181" i="18"/>
  <c r="R181" i="18"/>
  <c r="P181" i="18"/>
  <c r="O181" i="18"/>
  <c r="J181" i="18"/>
  <c r="Q181" i="18" s="1"/>
  <c r="U180" i="18"/>
  <c r="T180" i="18"/>
  <c r="S180" i="18"/>
  <c r="Q180" i="18"/>
  <c r="P180" i="18"/>
  <c r="L180" i="18"/>
  <c r="K180" i="18"/>
  <c r="J180" i="18"/>
  <c r="R180" i="18" s="1"/>
  <c r="U179" i="18"/>
  <c r="T179" i="18"/>
  <c r="R179" i="18"/>
  <c r="Q179" i="18"/>
  <c r="J179" i="18"/>
  <c r="S179" i="18" s="1"/>
  <c r="J178" i="18"/>
  <c r="J177" i="18"/>
  <c r="U176" i="18"/>
  <c r="T176" i="18"/>
  <c r="O176" i="18"/>
  <c r="M176" i="18"/>
  <c r="L176" i="18"/>
  <c r="K176" i="18"/>
  <c r="J176" i="18"/>
  <c r="J175" i="18"/>
  <c r="N174" i="18"/>
  <c r="J174" i="18"/>
  <c r="P173" i="18"/>
  <c r="O173" i="18"/>
  <c r="N173" i="18"/>
  <c r="L173" i="18"/>
  <c r="K173" i="18"/>
  <c r="J173" i="18"/>
  <c r="M173" i="18" s="1"/>
  <c r="Q172" i="18"/>
  <c r="P172" i="18"/>
  <c r="O172" i="18"/>
  <c r="M172" i="18"/>
  <c r="L172" i="18"/>
  <c r="J172" i="18"/>
  <c r="N172" i="18" s="1"/>
  <c r="R171" i="18"/>
  <c r="Q171" i="18"/>
  <c r="P171" i="18"/>
  <c r="N171" i="18"/>
  <c r="M171" i="18"/>
  <c r="J171" i="18"/>
  <c r="O171" i="18" s="1"/>
  <c r="D170" i="18"/>
  <c r="D169" i="18"/>
  <c r="C169" i="18"/>
  <c r="J168" i="18"/>
  <c r="E167" i="18"/>
  <c r="D167" i="18"/>
  <c r="R166" i="18"/>
  <c r="P166" i="18"/>
  <c r="O166" i="18"/>
  <c r="N166" i="18"/>
  <c r="L166" i="18"/>
  <c r="K166" i="18"/>
  <c r="J166" i="18"/>
  <c r="M166" i="18" s="1"/>
  <c r="S165" i="18"/>
  <c r="Q165" i="18"/>
  <c r="P165" i="18"/>
  <c r="O165" i="18"/>
  <c r="M165" i="18"/>
  <c r="L165" i="18"/>
  <c r="J165" i="18"/>
  <c r="N165" i="18" s="1"/>
  <c r="R164" i="18"/>
  <c r="Q164" i="18"/>
  <c r="P164" i="18"/>
  <c r="N164" i="18"/>
  <c r="M164" i="18"/>
  <c r="J164" i="18"/>
  <c r="O164" i="18" s="1"/>
  <c r="S163" i="18"/>
  <c r="R163" i="18"/>
  <c r="Q163" i="18"/>
  <c r="O163" i="18"/>
  <c r="N163" i="18"/>
  <c r="J163" i="18"/>
  <c r="P163" i="18" s="1"/>
  <c r="T162" i="18"/>
  <c r="S162" i="18"/>
  <c r="R162" i="18"/>
  <c r="P162" i="18"/>
  <c r="O162" i="18"/>
  <c r="J162" i="18"/>
  <c r="Q162" i="18" s="1"/>
  <c r="U161" i="18"/>
  <c r="T161" i="18"/>
  <c r="S161" i="18"/>
  <c r="Q161" i="18"/>
  <c r="P161" i="18"/>
  <c r="K161" i="18"/>
  <c r="J161" i="18"/>
  <c r="R161" i="18" s="1"/>
  <c r="J160" i="18"/>
  <c r="K159" i="18"/>
  <c r="J159" i="18"/>
  <c r="J158" i="18"/>
  <c r="U157" i="18"/>
  <c r="T157" i="18"/>
  <c r="M157" i="18"/>
  <c r="L157" i="18"/>
  <c r="K157" i="18"/>
  <c r="J157" i="18"/>
  <c r="D156" i="18"/>
  <c r="P155" i="18"/>
  <c r="O155" i="18"/>
  <c r="N155" i="18"/>
  <c r="L155" i="18"/>
  <c r="K155" i="18"/>
  <c r="J155" i="18"/>
  <c r="M155" i="18" s="1"/>
  <c r="D154" i="18"/>
  <c r="C153" i="18"/>
  <c r="U152" i="18"/>
  <c r="T152" i="18"/>
  <c r="J152" i="18"/>
  <c r="E151" i="18"/>
  <c r="D151" i="18"/>
  <c r="D150" i="18"/>
  <c r="C150" i="18"/>
  <c r="Q149" i="18"/>
  <c r="P149" i="18"/>
  <c r="O149" i="18"/>
  <c r="M149" i="18"/>
  <c r="L149" i="18"/>
  <c r="J149" i="18"/>
  <c r="N149" i="18" s="1"/>
  <c r="R148" i="18"/>
  <c r="Q148" i="18"/>
  <c r="P148" i="18"/>
  <c r="N148" i="18"/>
  <c r="M148" i="18"/>
  <c r="J148" i="18"/>
  <c r="O148" i="18" s="1"/>
  <c r="S147" i="18"/>
  <c r="R147" i="18"/>
  <c r="Q147" i="18"/>
  <c r="O147" i="18"/>
  <c r="N147" i="18"/>
  <c r="J147" i="18"/>
  <c r="P147" i="18" s="1"/>
  <c r="T146" i="18"/>
  <c r="S146" i="18"/>
  <c r="R146" i="18"/>
  <c r="P146" i="18"/>
  <c r="O146" i="18"/>
  <c r="J146" i="18"/>
  <c r="Q146" i="18" s="1"/>
  <c r="U145" i="18"/>
  <c r="T145" i="18"/>
  <c r="S145" i="18"/>
  <c r="Q145" i="18"/>
  <c r="P145" i="18"/>
  <c r="J145" i="18"/>
  <c r="R145" i="18" s="1"/>
  <c r="U144" i="18"/>
  <c r="T144" i="18"/>
  <c r="R144" i="18"/>
  <c r="Q144" i="18"/>
  <c r="J144" i="18"/>
  <c r="U143" i="18"/>
  <c r="S143" i="18"/>
  <c r="J143" i="18"/>
  <c r="T142" i="18"/>
  <c r="S142" i="18"/>
  <c r="L142" i="18"/>
  <c r="K142" i="18"/>
  <c r="J142" i="18"/>
  <c r="U141" i="18"/>
  <c r="T141" i="18"/>
  <c r="M141" i="18"/>
  <c r="L141" i="18"/>
  <c r="K141" i="18"/>
  <c r="J141" i="18"/>
  <c r="U140" i="18"/>
  <c r="N140" i="18"/>
  <c r="M140" i="18"/>
  <c r="L140" i="18"/>
  <c r="J140" i="18"/>
  <c r="O139" i="18"/>
  <c r="N139" i="18"/>
  <c r="J139" i="18"/>
  <c r="D138" i="18"/>
  <c r="D137" i="18" s="1"/>
  <c r="C137" i="18"/>
  <c r="U136" i="18"/>
  <c r="T136" i="18"/>
  <c r="S136" i="18"/>
  <c r="Q136" i="18"/>
  <c r="P136" i="18"/>
  <c r="J136" i="18"/>
  <c r="R136" i="18" s="1"/>
  <c r="D135" i="18"/>
  <c r="J134" i="18"/>
  <c r="U133" i="18"/>
  <c r="T133" i="18"/>
  <c r="M133" i="18"/>
  <c r="L133" i="18"/>
  <c r="K133" i="18"/>
  <c r="J133" i="18"/>
  <c r="J132" i="18"/>
  <c r="D131" i="18"/>
  <c r="Q130" i="18"/>
  <c r="P130" i="18"/>
  <c r="O130" i="18"/>
  <c r="M130" i="18"/>
  <c r="L130" i="18"/>
  <c r="J130" i="18"/>
  <c r="N130" i="18" s="1"/>
  <c r="R129" i="18"/>
  <c r="Q129" i="18"/>
  <c r="P129" i="18"/>
  <c r="N129" i="18"/>
  <c r="M129" i="18"/>
  <c r="K129" i="18"/>
  <c r="J129" i="18"/>
  <c r="O129" i="18" s="1"/>
  <c r="S128" i="18"/>
  <c r="R128" i="18"/>
  <c r="Q128" i="18"/>
  <c r="O128" i="18"/>
  <c r="N128" i="18"/>
  <c r="J128" i="18"/>
  <c r="P128" i="18" s="1"/>
  <c r="T127" i="18"/>
  <c r="S127" i="18"/>
  <c r="R127" i="18"/>
  <c r="P127" i="18"/>
  <c r="O127" i="18"/>
  <c r="J127" i="18"/>
  <c r="Q127" i="18" s="1"/>
  <c r="U126" i="18"/>
  <c r="T126" i="18"/>
  <c r="S126" i="18"/>
  <c r="Q126" i="18"/>
  <c r="P126" i="18"/>
  <c r="J126" i="18"/>
  <c r="R126" i="18" s="1"/>
  <c r="J125" i="18"/>
  <c r="U124" i="18"/>
  <c r="S124" i="18"/>
  <c r="R124" i="18"/>
  <c r="K124" i="18"/>
  <c r="J124" i="18"/>
  <c r="J123" i="18"/>
  <c r="U122" i="18"/>
  <c r="T122" i="18"/>
  <c r="M122" i="18"/>
  <c r="L122" i="18"/>
  <c r="K122" i="18"/>
  <c r="J122" i="18"/>
  <c r="J121" i="18"/>
  <c r="O120" i="18"/>
  <c r="M120" i="18"/>
  <c r="K120" i="18"/>
  <c r="J120" i="18"/>
  <c r="P119" i="18"/>
  <c r="O119" i="18"/>
  <c r="N119" i="18"/>
  <c r="L119" i="18"/>
  <c r="K119" i="18"/>
  <c r="J119" i="18"/>
  <c r="M119" i="18" s="1"/>
  <c r="Q118" i="18"/>
  <c r="P118" i="18"/>
  <c r="O118" i="18"/>
  <c r="M118" i="18"/>
  <c r="L118" i="18"/>
  <c r="J118" i="18"/>
  <c r="N118" i="18" s="1"/>
  <c r="R117" i="18"/>
  <c r="Q117" i="18"/>
  <c r="P117" i="18"/>
  <c r="N117" i="18"/>
  <c r="M117" i="18"/>
  <c r="J117" i="18"/>
  <c r="O117" i="18" s="1"/>
  <c r="S116" i="18"/>
  <c r="R116" i="18"/>
  <c r="Q116" i="18"/>
  <c r="O116" i="18"/>
  <c r="N116" i="18"/>
  <c r="J116" i="18"/>
  <c r="P116" i="18" s="1"/>
  <c r="T115" i="18"/>
  <c r="S115" i="18"/>
  <c r="R115" i="18"/>
  <c r="Q115" i="18"/>
  <c r="O115" i="18"/>
  <c r="N115" i="18"/>
  <c r="M115" i="18"/>
  <c r="J115" i="18"/>
  <c r="P115" i="18" s="1"/>
  <c r="U114" i="18"/>
  <c r="T114" i="18"/>
  <c r="S114" i="18"/>
  <c r="R114" i="18"/>
  <c r="P114" i="18"/>
  <c r="O114" i="18"/>
  <c r="N114" i="18"/>
  <c r="L114" i="18"/>
  <c r="K114" i="18"/>
  <c r="J114" i="18"/>
  <c r="M114" i="18" s="1"/>
  <c r="T113" i="18"/>
  <c r="S113" i="18"/>
  <c r="Q113" i="18"/>
  <c r="P113" i="18"/>
  <c r="O113" i="18"/>
  <c r="J113" i="18"/>
  <c r="N113" i="18" s="1"/>
  <c r="D112" i="18"/>
  <c r="D111" i="18" s="1"/>
  <c r="C111" i="18"/>
  <c r="U110" i="18"/>
  <c r="J110" i="18"/>
  <c r="J109" i="18"/>
  <c r="D108" i="18"/>
  <c r="T107" i="18"/>
  <c r="R107" i="18"/>
  <c r="Q107" i="18"/>
  <c r="O107" i="18"/>
  <c r="N107" i="18"/>
  <c r="M107" i="18"/>
  <c r="J107" i="18"/>
  <c r="L107" i="18" s="1"/>
  <c r="S106" i="18"/>
  <c r="R106" i="18"/>
  <c r="P106" i="18"/>
  <c r="O106" i="18"/>
  <c r="N106" i="18"/>
  <c r="J106" i="18"/>
  <c r="M106" i="18" s="1"/>
  <c r="T105" i="18"/>
  <c r="S105" i="18"/>
  <c r="Q105" i="18"/>
  <c r="P105" i="18"/>
  <c r="O105" i="18"/>
  <c r="J105" i="18"/>
  <c r="N105" i="18" s="1"/>
  <c r="U104" i="18"/>
  <c r="T104" i="18"/>
  <c r="R104" i="18"/>
  <c r="Q104" i="18"/>
  <c r="P104" i="18"/>
  <c r="J104" i="18"/>
  <c r="O104" i="18" s="1"/>
  <c r="S103" i="18"/>
  <c r="R103" i="18"/>
  <c r="Q103" i="18"/>
  <c r="J103" i="18"/>
  <c r="P103" i="18" s="1"/>
  <c r="T102" i="18"/>
  <c r="S102" i="18"/>
  <c r="R102" i="18"/>
  <c r="K102" i="18"/>
  <c r="J102" i="18"/>
  <c r="Q102" i="18" s="1"/>
  <c r="U101" i="18"/>
  <c r="T101" i="18"/>
  <c r="S101" i="18"/>
  <c r="L101" i="18"/>
  <c r="J101" i="18"/>
  <c r="R101" i="18" s="1"/>
  <c r="U100" i="18"/>
  <c r="J100" i="18"/>
  <c r="J99" i="18"/>
  <c r="J98" i="18"/>
  <c r="P97" i="18"/>
  <c r="M97" i="18"/>
  <c r="L97" i="18"/>
  <c r="K97" i="18"/>
  <c r="J97" i="18"/>
  <c r="Q96" i="18"/>
  <c r="N96" i="18"/>
  <c r="M96" i="18"/>
  <c r="L96" i="18"/>
  <c r="J96" i="18"/>
  <c r="K96" i="18" s="1"/>
  <c r="D95" i="18"/>
  <c r="D94" i="18" s="1"/>
  <c r="C94" i="18"/>
  <c r="T93" i="18"/>
  <c r="S93" i="18"/>
  <c r="R93" i="18"/>
  <c r="N93" i="18"/>
  <c r="K93" i="18"/>
  <c r="J93" i="18"/>
  <c r="Q93" i="18" s="1"/>
  <c r="E92" i="18"/>
  <c r="D92" i="18"/>
  <c r="J91" i="18"/>
  <c r="P90" i="18"/>
  <c r="M90" i="18"/>
  <c r="L90" i="18"/>
  <c r="K90" i="18"/>
  <c r="J90" i="18"/>
  <c r="Q89" i="18"/>
  <c r="N89" i="18"/>
  <c r="M89" i="18"/>
  <c r="L89" i="18"/>
  <c r="J89" i="18"/>
  <c r="K89" i="18" s="1"/>
  <c r="R88" i="18"/>
  <c r="O88" i="18"/>
  <c r="N88" i="18"/>
  <c r="M88" i="18"/>
  <c r="J88" i="18"/>
  <c r="L88" i="18" s="1"/>
  <c r="S87" i="18"/>
  <c r="P87" i="18"/>
  <c r="O87" i="18"/>
  <c r="N87" i="18"/>
  <c r="K87" i="18"/>
  <c r="J87" i="18"/>
  <c r="M87" i="18" s="1"/>
  <c r="T86" i="18"/>
  <c r="Q86" i="18"/>
  <c r="P86" i="18"/>
  <c r="O86" i="18"/>
  <c r="L86" i="18"/>
  <c r="J86" i="18"/>
  <c r="N86" i="18" s="1"/>
  <c r="U85" i="18"/>
  <c r="R85" i="18"/>
  <c r="Q85" i="18"/>
  <c r="P85" i="18"/>
  <c r="M85" i="18"/>
  <c r="K85" i="18"/>
  <c r="J85" i="18"/>
  <c r="O85" i="18" s="1"/>
  <c r="S84" i="18"/>
  <c r="R84" i="18"/>
  <c r="Q84" i="18"/>
  <c r="J84" i="18"/>
  <c r="P84" i="18" s="1"/>
  <c r="T83" i="18"/>
  <c r="S83" i="18"/>
  <c r="R83" i="18"/>
  <c r="K83" i="18"/>
  <c r="J83" i="18"/>
  <c r="Q83" i="18" s="1"/>
  <c r="D82" i="18"/>
  <c r="J81" i="18"/>
  <c r="L80" i="18"/>
  <c r="J80" i="18"/>
  <c r="P79" i="18"/>
  <c r="M79" i="18"/>
  <c r="L79" i="18"/>
  <c r="K79" i="18"/>
  <c r="J79" i="18"/>
  <c r="Q78" i="18"/>
  <c r="N78" i="18"/>
  <c r="M78" i="18"/>
  <c r="L78" i="18"/>
  <c r="J78" i="18"/>
  <c r="K78" i="18" s="1"/>
  <c r="R77" i="18"/>
  <c r="O77" i="18"/>
  <c r="N77" i="18"/>
  <c r="M77" i="18"/>
  <c r="J77" i="18"/>
  <c r="L77" i="18" s="1"/>
  <c r="P76" i="18"/>
  <c r="O76" i="18"/>
  <c r="N76" i="18"/>
  <c r="J76" i="18"/>
  <c r="M76" i="18" s="1"/>
  <c r="Q75" i="18"/>
  <c r="P75" i="18"/>
  <c r="O75" i="18"/>
  <c r="J75" i="18"/>
  <c r="N75" i="18" s="1"/>
  <c r="R74" i="18"/>
  <c r="Q74" i="18"/>
  <c r="P74" i="18"/>
  <c r="K74" i="18"/>
  <c r="J74" i="18"/>
  <c r="O74" i="18" s="1"/>
  <c r="S73" i="18"/>
  <c r="R73" i="18"/>
  <c r="Q73" i="18"/>
  <c r="J73" i="18"/>
  <c r="P73" i="18" s="1"/>
  <c r="T72" i="18"/>
  <c r="S72" i="18"/>
  <c r="R72" i="18"/>
  <c r="J72" i="18"/>
  <c r="Q72" i="18" s="1"/>
  <c r="U71" i="18"/>
  <c r="T71" i="18"/>
  <c r="S71" i="18"/>
  <c r="J71" i="18"/>
  <c r="R71" i="18" s="1"/>
  <c r="J70" i="18"/>
  <c r="U69" i="18"/>
  <c r="J69" i="18"/>
  <c r="J68" i="18"/>
  <c r="M67" i="18"/>
  <c r="L67" i="18"/>
  <c r="K67" i="18"/>
  <c r="J67" i="18"/>
  <c r="N66" i="18"/>
  <c r="M66" i="18"/>
  <c r="L66" i="18"/>
  <c r="K66" i="18"/>
  <c r="J66" i="18"/>
  <c r="O65" i="18"/>
  <c r="N65" i="18"/>
  <c r="M65" i="18"/>
  <c r="L65" i="18"/>
  <c r="J65" i="18"/>
  <c r="K65" i="18" s="1"/>
  <c r="P64" i="18"/>
  <c r="O64" i="18"/>
  <c r="N64" i="18"/>
  <c r="J64" i="18"/>
  <c r="M64" i="18" s="1"/>
  <c r="Q63" i="18"/>
  <c r="P63" i="18"/>
  <c r="O63" i="18"/>
  <c r="J63" i="18"/>
  <c r="N63" i="18" s="1"/>
  <c r="R62" i="18"/>
  <c r="Q62" i="18"/>
  <c r="P62" i="18"/>
  <c r="J62" i="18"/>
  <c r="O62" i="18" s="1"/>
  <c r="S61" i="18"/>
  <c r="R61" i="18"/>
  <c r="Q61" i="18"/>
  <c r="J61" i="18"/>
  <c r="P61" i="18" s="1"/>
  <c r="T60" i="18"/>
  <c r="S60" i="18"/>
  <c r="R60" i="18"/>
  <c r="J60" i="18"/>
  <c r="Q60" i="18" s="1"/>
  <c r="D59" i="18"/>
  <c r="D58" i="18"/>
  <c r="O57" i="18"/>
  <c r="M57" i="18"/>
  <c r="L57" i="18"/>
  <c r="K57" i="18"/>
  <c r="J57" i="18"/>
  <c r="N56" i="18"/>
  <c r="M56" i="18"/>
  <c r="L56" i="18"/>
  <c r="J56" i="18"/>
  <c r="K56" i="18" s="1"/>
  <c r="D55" i="18"/>
  <c r="Q54" i="18"/>
  <c r="P54" i="18"/>
  <c r="O54" i="18"/>
  <c r="K54" i="18"/>
  <c r="J54" i="18"/>
  <c r="N54" i="18" s="1"/>
  <c r="R53" i="18"/>
  <c r="Q53" i="18"/>
  <c r="P53" i="18"/>
  <c r="L53" i="18"/>
  <c r="J53" i="18"/>
  <c r="O53" i="18" s="1"/>
  <c r="S52" i="18"/>
  <c r="R52" i="18"/>
  <c r="Q52" i="18"/>
  <c r="J52" i="18"/>
  <c r="P52" i="18" s="1"/>
  <c r="T51" i="18"/>
  <c r="S51" i="18"/>
  <c r="R51" i="18"/>
  <c r="J51" i="18"/>
  <c r="Q51" i="18" s="1"/>
  <c r="U50" i="18"/>
  <c r="T50" i="18"/>
  <c r="S50" i="18"/>
  <c r="J50" i="18"/>
  <c r="R50" i="18" s="1"/>
  <c r="T49" i="18"/>
  <c r="J49" i="18"/>
  <c r="J48" i="18"/>
  <c r="K47" i="18"/>
  <c r="J47" i="18"/>
  <c r="M46" i="18"/>
  <c r="L46" i="18"/>
  <c r="K46" i="18"/>
  <c r="J46" i="18"/>
  <c r="N45" i="18"/>
  <c r="M45" i="18"/>
  <c r="L45" i="18"/>
  <c r="J45" i="18"/>
  <c r="K45" i="18" s="1"/>
  <c r="O44" i="18"/>
  <c r="N44" i="18"/>
  <c r="M44" i="18"/>
  <c r="J44" i="18"/>
  <c r="L44" i="18" s="1"/>
  <c r="P43" i="18"/>
  <c r="O43" i="18"/>
  <c r="N43" i="18"/>
  <c r="K43" i="18"/>
  <c r="J43" i="18"/>
  <c r="M43" i="18" s="1"/>
  <c r="Q42" i="18"/>
  <c r="P42" i="18"/>
  <c r="O42" i="18"/>
  <c r="J42" i="18"/>
  <c r="N42" i="18" s="1"/>
  <c r="R41" i="18"/>
  <c r="Q41" i="18"/>
  <c r="P41" i="18"/>
  <c r="J41" i="18"/>
  <c r="O41" i="18" s="1"/>
  <c r="S40" i="18"/>
  <c r="R40" i="18"/>
  <c r="Q40" i="18"/>
  <c r="J40" i="18"/>
  <c r="P40" i="18" s="1"/>
  <c r="D39" i="18"/>
  <c r="D38" i="18"/>
  <c r="C38" i="18"/>
  <c r="P37" i="18"/>
  <c r="O37" i="18"/>
  <c r="N37" i="18"/>
  <c r="M37" i="18"/>
  <c r="L37" i="18"/>
  <c r="K37" i="18"/>
  <c r="J37" i="18"/>
  <c r="D36" i="18"/>
  <c r="P35" i="18"/>
  <c r="O35" i="18"/>
  <c r="N35" i="18"/>
  <c r="J35" i="18"/>
  <c r="M35" i="18" s="1"/>
  <c r="Q34" i="18"/>
  <c r="P34" i="18"/>
  <c r="O34" i="18"/>
  <c r="J34" i="18"/>
  <c r="N34" i="18" s="1"/>
  <c r="R33" i="18"/>
  <c r="Q33" i="18"/>
  <c r="P33" i="18"/>
  <c r="J33" i="18"/>
  <c r="O33" i="18" s="1"/>
  <c r="S32" i="18"/>
  <c r="R32" i="18"/>
  <c r="Q32" i="18"/>
  <c r="J32" i="18"/>
  <c r="P32" i="18" s="1"/>
  <c r="D31" i="18"/>
  <c r="J30" i="18"/>
  <c r="U29" i="18"/>
  <c r="K29" i="18"/>
  <c r="J29" i="18"/>
  <c r="L28" i="18"/>
  <c r="K28" i="18"/>
  <c r="J28" i="18"/>
  <c r="J27" i="18"/>
  <c r="J26" i="18"/>
  <c r="U26" i="18" s="1"/>
  <c r="Q25" i="18"/>
  <c r="P25" i="18"/>
  <c r="O25" i="18"/>
  <c r="M25" i="18"/>
  <c r="L25" i="18"/>
  <c r="K25" i="18"/>
  <c r="J25" i="18"/>
  <c r="R24" i="18"/>
  <c r="Q24" i="18"/>
  <c r="P24" i="18"/>
  <c r="N24" i="18"/>
  <c r="M24" i="18"/>
  <c r="L24" i="18"/>
  <c r="J24" i="18"/>
  <c r="S23" i="18"/>
  <c r="R23" i="18"/>
  <c r="Q23" i="18"/>
  <c r="O23" i="18"/>
  <c r="N23" i="18"/>
  <c r="M23" i="18"/>
  <c r="J23" i="18"/>
  <c r="T22" i="18"/>
  <c r="S22" i="18"/>
  <c r="R22" i="18"/>
  <c r="P22" i="18"/>
  <c r="O22" i="18"/>
  <c r="N22" i="18"/>
  <c r="J22" i="18"/>
  <c r="U21" i="18"/>
  <c r="T21" i="18"/>
  <c r="S21" i="18"/>
  <c r="Q21" i="18"/>
  <c r="P21" i="18"/>
  <c r="O21" i="18"/>
  <c r="J21" i="18"/>
  <c r="R20" i="18"/>
  <c r="Q20" i="18"/>
  <c r="P20" i="18"/>
  <c r="J20" i="18"/>
  <c r="O20" i="18" s="1"/>
  <c r="U19" i="18"/>
  <c r="S19" i="18"/>
  <c r="R19" i="18"/>
  <c r="Q19" i="18"/>
  <c r="K19" i="18"/>
  <c r="J19" i="18"/>
  <c r="T18" i="18"/>
  <c r="S18" i="18"/>
  <c r="R18" i="18"/>
  <c r="L18" i="18"/>
  <c r="K18" i="18"/>
  <c r="J18" i="18"/>
  <c r="U17" i="18"/>
  <c r="T17" i="18"/>
  <c r="S17" i="18"/>
  <c r="M17" i="18"/>
  <c r="L17" i="18"/>
  <c r="K17" i="18"/>
  <c r="J17" i="18"/>
  <c r="U16" i="18"/>
  <c r="T16" i="18"/>
  <c r="N16" i="18"/>
  <c r="M16" i="18"/>
  <c r="L16" i="18"/>
  <c r="J16" i="18"/>
  <c r="U15" i="18"/>
  <c r="O15" i="18"/>
  <c r="N15" i="18"/>
  <c r="M15" i="18"/>
  <c r="K15" i="18"/>
  <c r="J15" i="18"/>
  <c r="P14" i="18"/>
  <c r="O14" i="18"/>
  <c r="N14" i="18"/>
  <c r="L14" i="18"/>
  <c r="K14" i="18"/>
  <c r="J14" i="18"/>
  <c r="Q13" i="18"/>
  <c r="P13" i="18"/>
  <c r="O13" i="18"/>
  <c r="M13" i="18"/>
  <c r="L13" i="18"/>
  <c r="K13" i="18"/>
  <c r="J13" i="18"/>
  <c r="M27" i="18" s="1"/>
  <c r="R12" i="18"/>
  <c r="Q12" i="18"/>
  <c r="P12" i="18"/>
  <c r="N12" i="18"/>
  <c r="M12" i="18"/>
  <c r="L12" i="18"/>
  <c r="K12" i="18"/>
  <c r="J12" i="18"/>
  <c r="S11" i="18"/>
  <c r="R11" i="18"/>
  <c r="Q11" i="18"/>
  <c r="O11" i="18"/>
  <c r="N11" i="18"/>
  <c r="M11" i="18"/>
  <c r="J11" i="18"/>
  <c r="L11" i="18" s="1"/>
  <c r="D10" i="18"/>
  <c r="D9" i="18"/>
  <c r="C9" i="18"/>
  <c r="AC18" i="20" l="1"/>
  <c r="N21" i="20"/>
  <c r="AB22" i="20"/>
  <c r="AD24" i="20"/>
  <c r="N27" i="20"/>
  <c r="AF28" i="20"/>
  <c r="AF29" i="20"/>
  <c r="N35" i="20"/>
  <c r="N53" i="20"/>
  <c r="N64" i="20"/>
  <c r="AG64" i="20" s="1"/>
  <c r="AF66" i="20"/>
  <c r="AD73" i="20"/>
  <c r="AG73" i="20" s="1"/>
  <c r="AB75" i="20"/>
  <c r="N102" i="20"/>
  <c r="N187" i="20"/>
  <c r="O189" i="20"/>
  <c r="N214" i="20"/>
  <c r="E203" i="20"/>
  <c r="O236" i="20"/>
  <c r="O248" i="20"/>
  <c r="Z253" i="20"/>
  <c r="N258" i="20"/>
  <c r="AG258" i="20" s="1"/>
  <c r="O261" i="20"/>
  <c r="AA279" i="20"/>
  <c r="AC281" i="20"/>
  <c r="O286" i="20"/>
  <c r="O187" i="20"/>
  <c r="AA253" i="20"/>
  <c r="O14" i="20"/>
  <c r="AA15" i="20"/>
  <c r="O19" i="20"/>
  <c r="Z21" i="20"/>
  <c r="AD22" i="20"/>
  <c r="N25" i="20"/>
  <c r="N29" i="20"/>
  <c r="AG29" i="20" s="1"/>
  <c r="N30" i="20"/>
  <c r="Z33" i="20"/>
  <c r="N67" i="20"/>
  <c r="AF73" i="20"/>
  <c r="N79" i="20"/>
  <c r="AF84" i="20"/>
  <c r="Z140" i="20"/>
  <c r="O160" i="20"/>
  <c r="N179" i="20"/>
  <c r="AA181" i="20"/>
  <c r="N201" i="20"/>
  <c r="AG201" i="20" s="1"/>
  <c r="AA224" i="20"/>
  <c r="AG224" i="20" s="1"/>
  <c r="AB253" i="20"/>
  <c r="AB261" i="20"/>
  <c r="AE281" i="20"/>
  <c r="N284" i="20"/>
  <c r="AB12" i="20"/>
  <c r="AB15" i="20"/>
  <c r="AA21" i="20"/>
  <c r="AF22" i="20"/>
  <c r="O25" i="20"/>
  <c r="O29" i="20"/>
  <c r="AA33" i="20"/>
  <c r="AF140" i="20"/>
  <c r="AF181" i="20"/>
  <c r="Z197" i="20"/>
  <c r="O201" i="20"/>
  <c r="AC253" i="20"/>
  <c r="AE261" i="20"/>
  <c r="AF281" i="20"/>
  <c r="AB21" i="20"/>
  <c r="Z67" i="20"/>
  <c r="AG77" i="20"/>
  <c r="Z187" i="20"/>
  <c r="AC195" i="20"/>
  <c r="AA197" i="20"/>
  <c r="AB252" i="20"/>
  <c r="AD253" i="20"/>
  <c r="AG253" i="20" s="1"/>
  <c r="O266" i="20"/>
  <c r="Z14" i="20"/>
  <c r="AG14" i="20" s="1"/>
  <c r="AC17" i="20"/>
  <c r="AC19" i="20"/>
  <c r="AE21" i="20"/>
  <c r="N23" i="20"/>
  <c r="AA25" i="20"/>
  <c r="AB27" i="20"/>
  <c r="U29" i="20"/>
  <c r="AC33" i="20"/>
  <c r="AG44" i="20"/>
  <c r="AB67" i="20"/>
  <c r="N73" i="20"/>
  <c r="N141" i="20"/>
  <c r="Z160" i="20"/>
  <c r="N182" i="20"/>
  <c r="AA187" i="20"/>
  <c r="N193" i="20"/>
  <c r="AD195" i="20"/>
  <c r="AB197" i="20"/>
  <c r="N205" i="20"/>
  <c r="N208" i="20"/>
  <c r="AD224" i="20"/>
  <c r="O227" i="20"/>
  <c r="AG227" i="20" s="1"/>
  <c r="N234" i="20"/>
  <c r="N239" i="20"/>
  <c r="AC252" i="20"/>
  <c r="AE253" i="20"/>
  <c r="N270" i="20"/>
  <c r="N278" i="20"/>
  <c r="AG278" i="20" s="1"/>
  <c r="F292" i="20"/>
  <c r="N13" i="20"/>
  <c r="AG13" i="20" s="1"/>
  <c r="AB14" i="20"/>
  <c r="N16" i="20"/>
  <c r="AC25" i="20"/>
  <c r="AF27" i="20"/>
  <c r="Z29" i="20"/>
  <c r="AE33" i="20"/>
  <c r="N44" i="20"/>
  <c r="E58" i="20"/>
  <c r="AD62" i="20"/>
  <c r="AC67" i="20"/>
  <c r="O73" i="20"/>
  <c r="N89" i="20"/>
  <c r="AG89" i="20" s="1"/>
  <c r="O92" i="20"/>
  <c r="N152" i="20"/>
  <c r="AA160" i="20"/>
  <c r="AG160" i="20" s="1"/>
  <c r="N177" i="20"/>
  <c r="O182" i="20"/>
  <c r="AB187" i="20"/>
  <c r="AC197" i="20"/>
  <c r="AD252" i="20"/>
  <c r="AF253" i="20"/>
  <c r="N262" i="20"/>
  <c r="Z266" i="20"/>
  <c r="O270" i="20"/>
  <c r="O13" i="20"/>
  <c r="AC14" i="20"/>
  <c r="O16" i="20"/>
  <c r="N20" i="20"/>
  <c r="O22" i="20"/>
  <c r="AC23" i="20"/>
  <c r="AD25" i="20"/>
  <c r="AA29" i="20"/>
  <c r="AF33" i="20"/>
  <c r="N37" i="20"/>
  <c r="AG41" i="20"/>
  <c r="O44" i="20"/>
  <c r="O48" i="20"/>
  <c r="AF62" i="20"/>
  <c r="AD67" i="20"/>
  <c r="Z70" i="20"/>
  <c r="N101" i="20"/>
  <c r="N116" i="20"/>
  <c r="N121" i="20"/>
  <c r="N124" i="20"/>
  <c r="AG124" i="20" s="1"/>
  <c r="O127" i="20"/>
  <c r="AG127" i="20" s="1"/>
  <c r="AB160" i="20"/>
  <c r="N172" i="20"/>
  <c r="AG172" i="20" s="1"/>
  <c r="AD197" i="20"/>
  <c r="N216" i="20"/>
  <c r="N231" i="20"/>
  <c r="N237" i="20"/>
  <c r="AE252" i="20"/>
  <c r="AA266" i="20"/>
  <c r="AE14" i="20"/>
  <c r="AB29" i="20"/>
  <c r="AG60" i="20"/>
  <c r="AG63" i="20"/>
  <c r="Z66" i="20"/>
  <c r="AF67" i="20"/>
  <c r="Z73" i="20"/>
  <c r="N75" i="20"/>
  <c r="AG78" i="20"/>
  <c r="AC160" i="20"/>
  <c r="N196" i="20"/>
  <c r="AE197" i="20"/>
  <c r="O237" i="20"/>
  <c r="AG237" i="20" s="1"/>
  <c r="AG240" i="20"/>
  <c r="D246" i="20"/>
  <c r="AF252" i="20"/>
  <c r="O254" i="20"/>
  <c r="AB266" i="20"/>
  <c r="AB270" i="20"/>
  <c r="AG17" i="20"/>
  <c r="AG49" i="20"/>
  <c r="D111" i="20"/>
  <c r="AG166" i="20"/>
  <c r="AG165" i="20" s="1"/>
  <c r="AG53" i="20"/>
  <c r="AC13" i="20"/>
  <c r="N15" i="20"/>
  <c r="N17" i="20"/>
  <c r="N18" i="20"/>
  <c r="Z22" i="20"/>
  <c r="N49" i="20"/>
  <c r="AC66" i="20"/>
  <c r="N68" i="20"/>
  <c r="AG68" i="20" s="1"/>
  <c r="O159" i="20"/>
  <c r="N253" i="20"/>
  <c r="AG265" i="20"/>
  <c r="AD266" i="20"/>
  <c r="N288" i="20"/>
  <c r="AD98" i="20"/>
  <c r="AE98" i="20" s="1"/>
  <c r="AF98" i="20" s="1"/>
  <c r="AA124" i="20"/>
  <c r="AB124" i="20" s="1"/>
  <c r="AC124" i="20" s="1"/>
  <c r="AD124" i="20" s="1"/>
  <c r="AE124" i="20" s="1"/>
  <c r="AF124" i="20" s="1"/>
  <c r="AG35" i="20"/>
  <c r="AG110" i="20"/>
  <c r="AG114" i="20"/>
  <c r="AG156" i="20"/>
  <c r="AE159" i="20"/>
  <c r="AF159" i="20" s="1"/>
  <c r="D9" i="20"/>
  <c r="AG65" i="20"/>
  <c r="AG79" i="20"/>
  <c r="AG88" i="20"/>
  <c r="AG20" i="20"/>
  <c r="AF16" i="20"/>
  <c r="AE16" i="20"/>
  <c r="AD16" i="20"/>
  <c r="AC16" i="20"/>
  <c r="AB16" i="20"/>
  <c r="AA16" i="20"/>
  <c r="Z16" i="20"/>
  <c r="U16" i="20"/>
  <c r="AG102" i="20"/>
  <c r="AG116" i="20"/>
  <c r="AG119" i="20"/>
  <c r="O170" i="20"/>
  <c r="AG199" i="20"/>
  <c r="AD11" i="20"/>
  <c r="AC12" i="20"/>
  <c r="AB13" i="20"/>
  <c r="AA14" i="20"/>
  <c r="Z15" i="20"/>
  <c r="AG15" i="20" s="1"/>
  <c r="O18" i="20"/>
  <c r="N19" i="20"/>
  <c r="AG19" i="20" s="1"/>
  <c r="AF21" i="20"/>
  <c r="AD23" i="20"/>
  <c r="AC24" i="20"/>
  <c r="AB25" i="20"/>
  <c r="AA26" i="20"/>
  <c r="Z27" i="20"/>
  <c r="U28" i="20"/>
  <c r="O30" i="20"/>
  <c r="AD33" i="20"/>
  <c r="AG33" i="20" s="1"/>
  <c r="O37" i="20"/>
  <c r="O42" i="20"/>
  <c r="AG42" i="20" s="1"/>
  <c r="N43" i="20"/>
  <c r="AG43" i="20" s="1"/>
  <c r="O54" i="20"/>
  <c r="AG54" i="20" s="1"/>
  <c r="AE62" i="20"/>
  <c r="AE66" i="20"/>
  <c r="AE67" i="20"/>
  <c r="Z83" i="20"/>
  <c r="AA83" i="20" s="1"/>
  <c r="AB83" i="20" s="1"/>
  <c r="AC83" i="20" s="1"/>
  <c r="AD83" i="20" s="1"/>
  <c r="AE83" i="20" s="1"/>
  <c r="AF83" i="20" s="1"/>
  <c r="AG86" i="20"/>
  <c r="N97" i="20"/>
  <c r="AE102" i="20"/>
  <c r="AF102" i="20" s="1"/>
  <c r="E111" i="20"/>
  <c r="E292" i="20" s="1"/>
  <c r="O129" i="20"/>
  <c r="N129" i="20"/>
  <c r="AG152" i="20"/>
  <c r="AG151" i="20" s="1"/>
  <c r="AG150" i="20" s="1"/>
  <c r="N170" i="20"/>
  <c r="AG170" i="20" s="1"/>
  <c r="U183" i="20"/>
  <c r="Z183" i="20" s="1"/>
  <c r="AA183" i="20" s="1"/>
  <c r="AB183" i="20" s="1"/>
  <c r="AC183" i="20" s="1"/>
  <c r="AD183" i="20" s="1"/>
  <c r="AE183" i="20" s="1"/>
  <c r="AF183" i="20" s="1"/>
  <c r="O188" i="20"/>
  <c r="AG188" i="20" s="1"/>
  <c r="N188" i="20"/>
  <c r="O191" i="20"/>
  <c r="AG191" i="20" s="1"/>
  <c r="AE11" i="20"/>
  <c r="AE23" i="20"/>
  <c r="AB26" i="20"/>
  <c r="AG61" i="20"/>
  <c r="O71" i="20"/>
  <c r="N71" i="20"/>
  <c r="AG71" i="20" s="1"/>
  <c r="AG161" i="20"/>
  <c r="N178" i="20"/>
  <c r="AG202" i="20"/>
  <c r="AE12" i="20"/>
  <c r="U18" i="20"/>
  <c r="AF23" i="20"/>
  <c r="AE24" i="20"/>
  <c r="AC26" i="20"/>
  <c r="U30" i="20"/>
  <c r="N45" i="20"/>
  <c r="AG45" i="20" s="1"/>
  <c r="AG56" i="20"/>
  <c r="AG55" i="20" s="1"/>
  <c r="N61" i="20"/>
  <c r="O70" i="20"/>
  <c r="AF70" i="20"/>
  <c r="AG92" i="20"/>
  <c r="N100" i="20"/>
  <c r="O100" i="20"/>
  <c r="N103" i="20"/>
  <c r="O103" i="20"/>
  <c r="N106" i="20"/>
  <c r="AG117" i="20"/>
  <c r="O126" i="20"/>
  <c r="N126" i="20"/>
  <c r="AG126" i="20" s="1"/>
  <c r="O132" i="20"/>
  <c r="O139" i="20"/>
  <c r="N139" i="20"/>
  <c r="AG139" i="20" s="1"/>
  <c r="N162" i="20"/>
  <c r="AE162" i="20"/>
  <c r="AF162" i="20"/>
  <c r="AD162" i="20"/>
  <c r="AC162" i="20"/>
  <c r="Z162" i="20"/>
  <c r="O178" i="20"/>
  <c r="N80" i="20"/>
  <c r="AC80" i="20"/>
  <c r="AB80" i="20"/>
  <c r="AA80" i="20"/>
  <c r="AF11" i="20"/>
  <c r="AF12" i="20"/>
  <c r="AE13" i="20"/>
  <c r="AD14" i="20"/>
  <c r="AC15" i="20"/>
  <c r="Z18" i="20"/>
  <c r="U19" i="20"/>
  <c r="O21" i="20"/>
  <c r="N22" i="20"/>
  <c r="AG22" i="20" s="1"/>
  <c r="AF24" i="20"/>
  <c r="AE25" i="20"/>
  <c r="AD26" i="20"/>
  <c r="AC27" i="20"/>
  <c r="AB28" i="20"/>
  <c r="Z30" i="20"/>
  <c r="N32" i="20"/>
  <c r="AG32" i="20" s="1"/>
  <c r="Z37" i="20"/>
  <c r="N46" i="20"/>
  <c r="AG46" i="20" s="1"/>
  <c r="AG47" i="20"/>
  <c r="N56" i="20"/>
  <c r="AG57" i="20"/>
  <c r="N62" i="20"/>
  <c r="AG69" i="20"/>
  <c r="N70" i="20"/>
  <c r="N76" i="20"/>
  <c r="Z80" i="20"/>
  <c r="AG85" i="20"/>
  <c r="AG90" i="20"/>
  <c r="O106" i="20"/>
  <c r="O113" i="20"/>
  <c r="AG113" i="20" s="1"/>
  <c r="AG121" i="20"/>
  <c r="AG122" i="20"/>
  <c r="N132" i="20"/>
  <c r="AG132" i="20" s="1"/>
  <c r="AG141" i="20"/>
  <c r="O146" i="20"/>
  <c r="AG146" i="20" s="1"/>
  <c r="O148" i="20"/>
  <c r="AG148" i="20" s="1"/>
  <c r="O162" i="20"/>
  <c r="N180" i="20"/>
  <c r="AG180" i="20" s="1"/>
  <c r="AG213" i="20"/>
  <c r="AF13" i="20"/>
  <c r="AD15" i="20"/>
  <c r="AA18" i="20"/>
  <c r="Z19" i="20"/>
  <c r="AF25" i="20"/>
  <c r="AE26" i="20"/>
  <c r="AD27" i="20"/>
  <c r="AC28" i="20"/>
  <c r="AA30" i="20"/>
  <c r="AG34" i="20"/>
  <c r="AA37" i="20"/>
  <c r="AG48" i="20"/>
  <c r="O62" i="20"/>
  <c r="O76" i="20"/>
  <c r="AG76" i="20" s="1"/>
  <c r="AD80" i="20"/>
  <c r="O96" i="20"/>
  <c r="N96" i="20"/>
  <c r="AG96" i="20" s="1"/>
  <c r="O158" i="20"/>
  <c r="N158" i="20"/>
  <c r="AG158" i="20" s="1"/>
  <c r="N164" i="20"/>
  <c r="AG164" i="20" s="1"/>
  <c r="AG174" i="20"/>
  <c r="AG177" i="20"/>
  <c r="AG211" i="20"/>
  <c r="AB18" i="20"/>
  <c r="AA19" i="20"/>
  <c r="U21" i="20"/>
  <c r="AG21" i="20" s="1"/>
  <c r="O23" i="20"/>
  <c r="AF26" i="20"/>
  <c r="AD28" i="20"/>
  <c r="AB30" i="20"/>
  <c r="AB37" i="20"/>
  <c r="O66" i="20"/>
  <c r="O67" i="20"/>
  <c r="AF75" i="20"/>
  <c r="AE75" i="20"/>
  <c r="AD75" i="20"/>
  <c r="AA75" i="20"/>
  <c r="AG75" i="20" s="1"/>
  <c r="AE80" i="20"/>
  <c r="N115" i="20"/>
  <c r="AG115" i="20" s="1"/>
  <c r="N123" i="20"/>
  <c r="AG123" i="20" s="1"/>
  <c r="N130" i="20"/>
  <c r="AG130" i="20" s="1"/>
  <c r="O164" i="20"/>
  <c r="AG192" i="20"/>
  <c r="C292" i="20"/>
  <c r="AF80" i="20"/>
  <c r="O145" i="20"/>
  <c r="AG225" i="20"/>
  <c r="AG228" i="20"/>
  <c r="U11" i="20"/>
  <c r="AD18" i="20"/>
  <c r="U23" i="20"/>
  <c r="N26" i="20"/>
  <c r="AD30" i="20"/>
  <c r="N50" i="20"/>
  <c r="AG50" i="20" s="1"/>
  <c r="Z62" i="20"/>
  <c r="AA70" i="20"/>
  <c r="AB93" i="20"/>
  <c r="AC93" i="20" s="1"/>
  <c r="AD93" i="20" s="1"/>
  <c r="AE93" i="20" s="1"/>
  <c r="AF93" i="20" s="1"/>
  <c r="AG97" i="20"/>
  <c r="N105" i="20"/>
  <c r="O109" i="20"/>
  <c r="N145" i="20"/>
  <c r="AG145" i="20" s="1"/>
  <c r="N155" i="20"/>
  <c r="AG190" i="20"/>
  <c r="Z11" i="20"/>
  <c r="U12" i="20"/>
  <c r="AG12" i="20" s="1"/>
  <c r="AE18" i="20"/>
  <c r="AD19" i="20"/>
  <c r="Z23" i="20"/>
  <c r="U24" i="20"/>
  <c r="O26" i="20"/>
  <c r="AE30" i="20"/>
  <c r="AE37" i="20"/>
  <c r="N51" i="20"/>
  <c r="AG51" i="20" s="1"/>
  <c r="AG52" i="20"/>
  <c r="AA62" i="20"/>
  <c r="AB70" i="20"/>
  <c r="AG74" i="20"/>
  <c r="AG87" i="20"/>
  <c r="AG99" i="20"/>
  <c r="AG100" i="20"/>
  <c r="O105" i="20"/>
  <c r="AG105" i="20" s="1"/>
  <c r="N109" i="20"/>
  <c r="N120" i="20"/>
  <c r="AG120" i="20"/>
  <c r="N133" i="20"/>
  <c r="N140" i="20"/>
  <c r="AE140" i="20"/>
  <c r="O140" i="20"/>
  <c r="AD140" i="20"/>
  <c r="AC140" i="20"/>
  <c r="AB140" i="20"/>
  <c r="O155" i="20"/>
  <c r="O171" i="20"/>
  <c r="AG171" i="20" s="1"/>
  <c r="AG179" i="20"/>
  <c r="AA11" i="20"/>
  <c r="AG11" i="20" s="1"/>
  <c r="Z12" i="20"/>
  <c r="U13" i="20"/>
  <c r="AE19" i="20"/>
  <c r="AC21" i="20"/>
  <c r="AA23" i="20"/>
  <c r="Z24" i="20"/>
  <c r="U25" i="20"/>
  <c r="N28" i="20"/>
  <c r="AG28" i="20" s="1"/>
  <c r="AF37" i="20"/>
  <c r="N40" i="20"/>
  <c r="AG40" i="20" s="1"/>
  <c r="AB62" i="20"/>
  <c r="AC70" i="20"/>
  <c r="AG107" i="20"/>
  <c r="O120" i="20"/>
  <c r="O133" i="20"/>
  <c r="O147" i="20"/>
  <c r="AG147" i="20" s="1"/>
  <c r="N149" i="20"/>
  <c r="AG149" i="20" s="1"/>
  <c r="AG163" i="20"/>
  <c r="AD70" i="20"/>
  <c r="N142" i="20"/>
  <c r="AG142" i="20"/>
  <c r="N173" i="20"/>
  <c r="AG173" i="20" s="1"/>
  <c r="O81" i="20"/>
  <c r="AG81" i="20" s="1"/>
  <c r="AD84" i="20"/>
  <c r="O233" i="20"/>
  <c r="N233" i="20"/>
  <c r="AG233" i="20" s="1"/>
  <c r="O263" i="20"/>
  <c r="N263" i="20"/>
  <c r="AG263" i="20"/>
  <c r="AG249" i="20"/>
  <c r="AG209" i="20"/>
  <c r="N72" i="20"/>
  <c r="AG72" i="20" s="1"/>
  <c r="N84" i="20"/>
  <c r="AG84" i="20" s="1"/>
  <c r="O118" i="20"/>
  <c r="AG118" i="20" s="1"/>
  <c r="N125" i="20"/>
  <c r="AG125" i="20" s="1"/>
  <c r="N144" i="20"/>
  <c r="AG144" i="20" s="1"/>
  <c r="N157" i="20"/>
  <c r="AG157" i="20" s="1"/>
  <c r="N169" i="20"/>
  <c r="AG169" i="20" s="1"/>
  <c r="O176" i="20"/>
  <c r="AG176" i="20" s="1"/>
  <c r="O207" i="20"/>
  <c r="AG207" i="20" s="1"/>
  <c r="AG239" i="20"/>
  <c r="AG143" i="20"/>
  <c r="AG193" i="20"/>
  <c r="Z273" i="20"/>
  <c r="AA273" i="20" s="1"/>
  <c r="AB273" i="20" s="1"/>
  <c r="AC273" i="20" s="1"/>
  <c r="AD273" i="20" s="1"/>
  <c r="AE273" i="20" s="1"/>
  <c r="AF273" i="20" s="1"/>
  <c r="O280" i="20"/>
  <c r="N280" i="20"/>
  <c r="AG280" i="20" s="1"/>
  <c r="AF210" i="20"/>
  <c r="AE210" i="20"/>
  <c r="AB210" i="20"/>
  <c r="AA210" i="20"/>
  <c r="Z210" i="20"/>
  <c r="O210" i="20"/>
  <c r="N210" i="20"/>
  <c r="AC210" i="20"/>
  <c r="AG101" i="20"/>
  <c r="AG128" i="20"/>
  <c r="AG283" i="20"/>
  <c r="AD104" i="20"/>
  <c r="AG104" i="20" s="1"/>
  <c r="AE195" i="20"/>
  <c r="AB195" i="20"/>
  <c r="AA195" i="20"/>
  <c r="O195" i="20"/>
  <c r="N195" i="20"/>
  <c r="AG198" i="20"/>
  <c r="AG208" i="20"/>
  <c r="AG284" i="20"/>
  <c r="Z195" i="20"/>
  <c r="AG216" i="20"/>
  <c r="O251" i="20"/>
  <c r="N251" i="20"/>
  <c r="AG251" i="20" s="1"/>
  <c r="AG275" i="20"/>
  <c r="AG287" i="20"/>
  <c r="AG255" i="20"/>
  <c r="O200" i="20"/>
  <c r="N200" i="20"/>
  <c r="AG231" i="20"/>
  <c r="AG243" i="20"/>
  <c r="AG242" i="20" s="1"/>
  <c r="AB181" i="20"/>
  <c r="AA182" i="20"/>
  <c r="AD187" i="20"/>
  <c r="AG196" i="20"/>
  <c r="AF197" i="20"/>
  <c r="O209" i="20"/>
  <c r="O218" i="20"/>
  <c r="AG218" i="20" s="1"/>
  <c r="AG217" i="20" s="1"/>
  <c r="AE224" i="20"/>
  <c r="O232" i="20"/>
  <c r="AG232" i="20" s="1"/>
  <c r="AG234" i="20"/>
  <c r="O262" i="20"/>
  <c r="O279" i="20"/>
  <c r="Z288" i="20"/>
  <c r="AC181" i="20"/>
  <c r="AB182" i="20"/>
  <c r="AE187" i="20"/>
  <c r="N252" i="20"/>
  <c r="N264" i="20"/>
  <c r="AF266" i="20"/>
  <c r="AE267" i="20"/>
  <c r="AG267" i="20" s="1"/>
  <c r="N281" i="20"/>
  <c r="AG282" i="20"/>
  <c r="AA288" i="20"/>
  <c r="N291" i="20"/>
  <c r="AG291" i="20" s="1"/>
  <c r="AG290" i="20" s="1"/>
  <c r="AD181" i="20"/>
  <c r="AC182" i="20"/>
  <c r="AG186" i="20"/>
  <c r="AF187" i="20"/>
  <c r="N197" i="20"/>
  <c r="AG197" i="20" s="1"/>
  <c r="N212" i="20"/>
  <c r="AG212" i="20" s="1"/>
  <c r="N223" i="20"/>
  <c r="AG223" i="20" s="1"/>
  <c r="N235" i="20"/>
  <c r="AG235" i="20" s="1"/>
  <c r="AG236" i="20"/>
  <c r="O252" i="20"/>
  <c r="AG254" i="20"/>
  <c r="Z261" i="20"/>
  <c r="AG261" i="20" s="1"/>
  <c r="O264" i="20"/>
  <c r="AF267" i="20"/>
  <c r="Z270" i="20"/>
  <c r="O281" i="20"/>
  <c r="AB288" i="20"/>
  <c r="AE181" i="20"/>
  <c r="AD182" i="20"/>
  <c r="AG205" i="20"/>
  <c r="AG204" i="20" s="1"/>
  <c r="AG214" i="20"/>
  <c r="AG220" i="20"/>
  <c r="AG219" i="20" s="1"/>
  <c r="AA261" i="20"/>
  <c r="Z262" i="20"/>
  <c r="AA270" i="20"/>
  <c r="Z279" i="20"/>
  <c r="AC288" i="20"/>
  <c r="AG215" i="20"/>
  <c r="AG238" i="20"/>
  <c r="AG285" i="20"/>
  <c r="AD288" i="20"/>
  <c r="AF182" i="20"/>
  <c r="AG189" i="20"/>
  <c r="N215" i="20"/>
  <c r="N226" i="20"/>
  <c r="AG226" i="20" s="1"/>
  <c r="N238" i="20"/>
  <c r="AG248" i="20"/>
  <c r="AG247" i="20" s="1"/>
  <c r="Z252" i="20"/>
  <c r="N256" i="20"/>
  <c r="AG256" i="20" s="1"/>
  <c r="AG257" i="20"/>
  <c r="AC261" i="20"/>
  <c r="AB262" i="20"/>
  <c r="Z264" i="20"/>
  <c r="N268" i="20"/>
  <c r="AG268" i="20" s="1"/>
  <c r="AC270" i="20"/>
  <c r="AB279" i="20"/>
  <c r="N285" i="20"/>
  <c r="AG286" i="20"/>
  <c r="AE288" i="20"/>
  <c r="AD261" i="20"/>
  <c r="AC262" i="20"/>
  <c r="AD270" i="20"/>
  <c r="AC279" i="20"/>
  <c r="AF288" i="20"/>
  <c r="AG229" i="20"/>
  <c r="AG276" i="20"/>
  <c r="N229" i="20"/>
  <c r="N259" i="20"/>
  <c r="AG259" i="20" s="1"/>
  <c r="N276" i="20"/>
  <c r="AG289" i="20"/>
  <c r="N230" i="20"/>
  <c r="AG230" i="20" s="1"/>
  <c r="N245" i="20"/>
  <c r="AG245" i="20" s="1"/>
  <c r="AG244" i="20" s="1"/>
  <c r="N260" i="20"/>
  <c r="AG260" i="20" s="1"/>
  <c r="AF262" i="20"/>
  <c r="N277" i="20"/>
  <c r="AF279" i="20"/>
  <c r="N289" i="20"/>
  <c r="AC29" i="19"/>
  <c r="AC51" i="19"/>
  <c r="AC17" i="19"/>
  <c r="AC41" i="19"/>
  <c r="AC54" i="19"/>
  <c r="AC52" i="19"/>
  <c r="AC27" i="19"/>
  <c r="AC69" i="19"/>
  <c r="AB93" i="19"/>
  <c r="AC93" i="19"/>
  <c r="AC124" i="19"/>
  <c r="AC97" i="19"/>
  <c r="N99" i="19"/>
  <c r="AC99" i="19" s="1"/>
  <c r="O32" i="19"/>
  <c r="AC32" i="19" s="1"/>
  <c r="O11" i="19"/>
  <c r="N12" i="19"/>
  <c r="Z16" i="19"/>
  <c r="X18" i="19"/>
  <c r="W19" i="19"/>
  <c r="U21" i="19"/>
  <c r="AC21" i="19" s="1"/>
  <c r="O23" i="19"/>
  <c r="N24" i="19"/>
  <c r="AC24" i="19" s="1"/>
  <c r="AB26" i="19"/>
  <c r="X30" i="19"/>
  <c r="AC30" i="19" s="1"/>
  <c r="O33" i="19"/>
  <c r="N34" i="19"/>
  <c r="AC34" i="19" s="1"/>
  <c r="AC35" i="19"/>
  <c r="O48" i="19"/>
  <c r="N48" i="19"/>
  <c r="AC48" i="19" s="1"/>
  <c r="E58" i="19"/>
  <c r="N68" i="19"/>
  <c r="AC68" i="19" s="1"/>
  <c r="O101" i="19"/>
  <c r="N101" i="19"/>
  <c r="N123" i="19"/>
  <c r="AC123" i="19" s="1"/>
  <c r="N129" i="19"/>
  <c r="AC129" i="19" s="1"/>
  <c r="AC170" i="19"/>
  <c r="N11" i="19"/>
  <c r="AC11" i="19" s="1"/>
  <c r="C291" i="19"/>
  <c r="AA16" i="19"/>
  <c r="Y18" i="19"/>
  <c r="X19" i="19"/>
  <c r="V21" i="19"/>
  <c r="O24" i="19"/>
  <c r="N25" i="19"/>
  <c r="AC25" i="19" s="1"/>
  <c r="Y30" i="19"/>
  <c r="O34" i="19"/>
  <c r="AC46" i="19"/>
  <c r="F58" i="19"/>
  <c r="F291" i="19" s="1"/>
  <c r="O68" i="19"/>
  <c r="O76" i="19"/>
  <c r="N76" i="19"/>
  <c r="AC76" i="19" s="1"/>
  <c r="AC77" i="19"/>
  <c r="O110" i="19"/>
  <c r="N110" i="19"/>
  <c r="O123" i="19"/>
  <c r="N125" i="19"/>
  <c r="AC125" i="19" s="1"/>
  <c r="O129" i="19"/>
  <c r="AC71" i="19"/>
  <c r="AC100" i="19"/>
  <c r="AC164" i="19"/>
  <c r="U11" i="19"/>
  <c r="O13" i="19"/>
  <c r="AC13" i="19" s="1"/>
  <c r="N14" i="19"/>
  <c r="AC14" i="19" s="1"/>
  <c r="AB16" i="19"/>
  <c r="Z18" i="19"/>
  <c r="Y19" i="19"/>
  <c r="W21" i="19"/>
  <c r="V22" i="19"/>
  <c r="AC22" i="19" s="1"/>
  <c r="U23" i="19"/>
  <c r="AC23" i="19" s="1"/>
  <c r="O25" i="19"/>
  <c r="N26" i="19"/>
  <c r="AC26" i="19" s="1"/>
  <c r="Z30" i="19"/>
  <c r="U33" i="19"/>
  <c r="Z37" i="19"/>
  <c r="AC37" i="19" s="1"/>
  <c r="AC36" i="19" s="1"/>
  <c r="O60" i="19"/>
  <c r="N60" i="19"/>
  <c r="Y70" i="19"/>
  <c r="X70" i="19"/>
  <c r="V70" i="19"/>
  <c r="O70" i="19"/>
  <c r="N70" i="19"/>
  <c r="AC92" i="19"/>
  <c r="AC91" i="19" s="1"/>
  <c r="O125" i="19"/>
  <c r="W133" i="19"/>
  <c r="X133" i="19" s="1"/>
  <c r="Y133" i="19" s="1"/>
  <c r="Z133" i="19" s="1"/>
  <c r="AA133" i="19" s="1"/>
  <c r="AB133" i="19" s="1"/>
  <c r="O143" i="19"/>
  <c r="AC143" i="19"/>
  <c r="AC179" i="19"/>
  <c r="N33" i="19"/>
  <c r="AC33" i="19" s="1"/>
  <c r="N53" i="19"/>
  <c r="O99" i="19"/>
  <c r="O119" i="19"/>
  <c r="N119" i="19"/>
  <c r="E291" i="19"/>
  <c r="V11" i="19"/>
  <c r="U12" i="19"/>
  <c r="AC12" i="19" s="1"/>
  <c r="O14" i="19"/>
  <c r="N15" i="19"/>
  <c r="AC15" i="19" s="1"/>
  <c r="AA18" i="19"/>
  <c r="Z19" i="19"/>
  <c r="X21" i="19"/>
  <c r="W22" i="19"/>
  <c r="V23" i="19"/>
  <c r="U24" i="19"/>
  <c r="O26" i="19"/>
  <c r="N27" i="19"/>
  <c r="AC28" i="19"/>
  <c r="AA30" i="19"/>
  <c r="V33" i="19"/>
  <c r="AA37" i="19"/>
  <c r="AC40" i="19"/>
  <c r="N81" i="19"/>
  <c r="AC81" i="19" s="1"/>
  <c r="N143" i="19"/>
  <c r="Z162" i="19"/>
  <c r="Y162" i="19"/>
  <c r="W162" i="19"/>
  <c r="V162" i="19"/>
  <c r="O162" i="19"/>
  <c r="AC162" i="19" s="1"/>
  <c r="N162" i="19"/>
  <c r="AB162" i="19"/>
  <c r="AA162" i="19"/>
  <c r="X162" i="19"/>
  <c r="U19" i="19"/>
  <c r="AC83" i="19"/>
  <c r="W11" i="19"/>
  <c r="V12" i="19"/>
  <c r="U13" i="19"/>
  <c r="O15" i="19"/>
  <c r="N16" i="19"/>
  <c r="AC16" i="19" s="1"/>
  <c r="AA19" i="19"/>
  <c r="Y21" i="19"/>
  <c r="X22" i="19"/>
  <c r="W23" i="19"/>
  <c r="V24" i="19"/>
  <c r="U25" i="19"/>
  <c r="O27" i="19"/>
  <c r="N28" i="19"/>
  <c r="W33" i="19"/>
  <c r="AB37" i="19"/>
  <c r="W70" i="19"/>
  <c r="O81" i="19"/>
  <c r="O113" i="19"/>
  <c r="N113" i="19"/>
  <c r="AC113" i="19" s="1"/>
  <c r="AC119" i="19"/>
  <c r="O134" i="19"/>
  <c r="AC171" i="19"/>
  <c r="V19" i="19"/>
  <c r="AC121" i="19"/>
  <c r="X11" i="19"/>
  <c r="O16" i="19"/>
  <c r="N17" i="19"/>
  <c r="Z21" i="19"/>
  <c r="Y22" i="19"/>
  <c r="X23" i="19"/>
  <c r="U26" i="19"/>
  <c r="N29" i="19"/>
  <c r="X33" i="19"/>
  <c r="AC42" i="19"/>
  <c r="AB67" i="19"/>
  <c r="AA67" i="19"/>
  <c r="Y67" i="19"/>
  <c r="X67" i="19"/>
  <c r="W67" i="19"/>
  <c r="V67" i="19"/>
  <c r="Z70" i="19"/>
  <c r="O89" i="19"/>
  <c r="N89" i="19"/>
  <c r="O130" i="19"/>
  <c r="N130" i="19"/>
  <c r="AC130" i="19" s="1"/>
  <c r="N134" i="19"/>
  <c r="AC134" i="19" s="1"/>
  <c r="AC249" i="19"/>
  <c r="AA21" i="19"/>
  <c r="Y33" i="19"/>
  <c r="AC43" i="19"/>
  <c r="AC50" i="19"/>
  <c r="AC53" i="19"/>
  <c r="AB160" i="19"/>
  <c r="AA160" i="19"/>
  <c r="Y160" i="19"/>
  <c r="X160" i="19"/>
  <c r="W160" i="19"/>
  <c r="V160" i="19"/>
  <c r="Z160" i="19"/>
  <c r="O209" i="19"/>
  <c r="N209" i="19"/>
  <c r="AC209" i="19" s="1"/>
  <c r="U86" i="19"/>
  <c r="V86" i="19" s="1"/>
  <c r="W86" i="19" s="1"/>
  <c r="X86" i="19" s="1"/>
  <c r="Y86" i="19" s="1"/>
  <c r="Z86" i="19" s="1"/>
  <c r="AA86" i="19" s="1"/>
  <c r="AB86" i="19" s="1"/>
  <c r="AC86" i="19"/>
  <c r="U16" i="19"/>
  <c r="O18" i="19"/>
  <c r="AC18" i="19" s="1"/>
  <c r="N19" i="19"/>
  <c r="AC19" i="19" s="1"/>
  <c r="Z33" i="19"/>
  <c r="N43" i="19"/>
  <c r="N45" i="19"/>
  <c r="AC45" i="19" s="1"/>
  <c r="O67" i="19"/>
  <c r="AB70" i="19"/>
  <c r="W78" i="19"/>
  <c r="X78" i="19" s="1"/>
  <c r="Y78" i="19" s="1"/>
  <c r="Z78" i="19" s="1"/>
  <c r="AA78" i="19" s="1"/>
  <c r="AB78" i="19" s="1"/>
  <c r="AC102" i="19"/>
  <c r="N109" i="19"/>
  <c r="AC109" i="19" s="1"/>
  <c r="AC108" i="19" s="1"/>
  <c r="AC110" i="19"/>
  <c r="AC126" i="19"/>
  <c r="N160" i="19"/>
  <c r="AC189" i="19"/>
  <c r="AC114" i="19"/>
  <c r="O64" i="19"/>
  <c r="N64" i="19"/>
  <c r="AC64" i="19" s="1"/>
  <c r="O107" i="19"/>
  <c r="N107" i="19"/>
  <c r="AC107" i="19" s="1"/>
  <c r="O160" i="19"/>
  <c r="AC160" i="19" s="1"/>
  <c r="AC172" i="19"/>
  <c r="N226" i="19"/>
  <c r="AC226" i="19" s="1"/>
  <c r="Z62" i="19"/>
  <c r="V66" i="19"/>
  <c r="AC66" i="19" s="1"/>
  <c r="AA73" i="19"/>
  <c r="Y75" i="19"/>
  <c r="AB84" i="19"/>
  <c r="AA104" i="19"/>
  <c r="AC128" i="19"/>
  <c r="O147" i="19"/>
  <c r="AC147" i="19" s="1"/>
  <c r="N147" i="19"/>
  <c r="O180" i="19"/>
  <c r="N180" i="19"/>
  <c r="AC115" i="19"/>
  <c r="AB62" i="19"/>
  <c r="N72" i="19"/>
  <c r="AC72" i="19" s="1"/>
  <c r="AC73" i="19"/>
  <c r="N84" i="19"/>
  <c r="AC84" i="19" s="1"/>
  <c r="AC85" i="19"/>
  <c r="N103" i="19"/>
  <c r="AC103" i="19" s="1"/>
  <c r="AC104" i="19"/>
  <c r="N115" i="19"/>
  <c r="N142" i="19"/>
  <c r="AC142" i="19" s="1"/>
  <c r="N171" i="19"/>
  <c r="O173" i="19"/>
  <c r="N173" i="19"/>
  <c r="N188" i="19"/>
  <c r="AC188" i="19"/>
  <c r="AB224" i="19"/>
  <c r="Y224" i="19"/>
  <c r="X224" i="19"/>
  <c r="W224" i="19"/>
  <c r="V224" i="19"/>
  <c r="O224" i="19"/>
  <c r="N224" i="19"/>
  <c r="AC224" i="19" s="1"/>
  <c r="AA224" i="19"/>
  <c r="AC232" i="19"/>
  <c r="AC56" i="19"/>
  <c r="N61" i="19"/>
  <c r="AC61" i="19" s="1"/>
  <c r="AC62" i="19"/>
  <c r="N73" i="19"/>
  <c r="AC74" i="19"/>
  <c r="O84" i="19"/>
  <c r="N85" i="19"/>
  <c r="AC87" i="19"/>
  <c r="N104" i="19"/>
  <c r="AC105" i="19"/>
  <c r="N116" i="19"/>
  <c r="AC116" i="19" s="1"/>
  <c r="AC117" i="19"/>
  <c r="O142" i="19"/>
  <c r="O144" i="19"/>
  <c r="N144" i="19"/>
  <c r="AC144" i="19" s="1"/>
  <c r="O171" i="19"/>
  <c r="AC175" i="19"/>
  <c r="AC182" i="19"/>
  <c r="O188" i="19"/>
  <c r="O202" i="19"/>
  <c r="AC235" i="19"/>
  <c r="AC47" i="19"/>
  <c r="AC57" i="19"/>
  <c r="AC63" i="19"/>
  <c r="Z66" i="19"/>
  <c r="O73" i="19"/>
  <c r="AC75" i="19"/>
  <c r="AC88" i="19"/>
  <c r="O104" i="19"/>
  <c r="AC106" i="19"/>
  <c r="AC118" i="19"/>
  <c r="N127" i="19"/>
  <c r="AC127" i="19" s="1"/>
  <c r="AC132" i="19"/>
  <c r="O139" i="19"/>
  <c r="N139" i="19"/>
  <c r="AC139" i="19" s="1"/>
  <c r="AC146" i="19"/>
  <c r="AC159" i="19"/>
  <c r="N161" i="19"/>
  <c r="AC161" i="19" s="1"/>
  <c r="AC180" i="19"/>
  <c r="N191" i="19"/>
  <c r="O191" i="19"/>
  <c r="N202" i="19"/>
  <c r="AC202" i="19" s="1"/>
  <c r="N284" i="19"/>
  <c r="AC284" i="19" s="1"/>
  <c r="AC49" i="19"/>
  <c r="AC65" i="19"/>
  <c r="AB66" i="19"/>
  <c r="AC79" i="19"/>
  <c r="AB80" i="19"/>
  <c r="AC80" i="19" s="1"/>
  <c r="V84" i="19"/>
  <c r="AC90" i="19"/>
  <c r="AC96" i="19"/>
  <c r="AC120" i="19"/>
  <c r="O157" i="19"/>
  <c r="N157" i="19"/>
  <c r="O278" i="19"/>
  <c r="N278" i="19"/>
  <c r="AC278" i="19"/>
  <c r="AC141" i="19"/>
  <c r="AC173" i="19"/>
  <c r="AC191" i="19"/>
  <c r="N215" i="19"/>
  <c r="AC215" i="19" s="1"/>
  <c r="AB270" i="19"/>
  <c r="Z270" i="19"/>
  <c r="W270" i="19"/>
  <c r="V270" i="19"/>
  <c r="N270" i="19"/>
  <c r="AA270" i="19"/>
  <c r="Y270" i="19"/>
  <c r="AC270" i="19" s="1"/>
  <c r="AC269" i="19" s="1"/>
  <c r="X270" i="19"/>
  <c r="AC145" i="19"/>
  <c r="AC163" i="19"/>
  <c r="AC174" i="19"/>
  <c r="AC201" i="19"/>
  <c r="AC258" i="19"/>
  <c r="X262" i="19"/>
  <c r="W140" i="19"/>
  <c r="N194" i="19"/>
  <c r="AC194" i="19" s="1"/>
  <c r="AC205" i="19"/>
  <c r="AC204" i="19" s="1"/>
  <c r="N237" i="19"/>
  <c r="AC237" i="19" s="1"/>
  <c r="O240" i="19"/>
  <c r="N240" i="19"/>
  <c r="AC240" i="19" s="1"/>
  <c r="Z252" i="19"/>
  <c r="X252" i="19"/>
  <c r="O252" i="19"/>
  <c r="N252" i="19"/>
  <c r="AB252" i="19"/>
  <c r="N257" i="19"/>
  <c r="AC259" i="19"/>
  <c r="Y262" i="19"/>
  <c r="Z264" i="19"/>
  <c r="X264" i="19"/>
  <c r="O264" i="19"/>
  <c r="N264" i="19"/>
  <c r="AC264" i="19" s="1"/>
  <c r="AB264" i="19"/>
  <c r="T291" i="19"/>
  <c r="U273" i="19"/>
  <c r="V273" i="19" s="1"/>
  <c r="W273" i="19" s="1"/>
  <c r="X273" i="19" s="1"/>
  <c r="Y273" i="19" s="1"/>
  <c r="Z273" i="19" s="1"/>
  <c r="AA273" i="19" s="1"/>
  <c r="AB273" i="19" s="1"/>
  <c r="AC277" i="19"/>
  <c r="O286" i="19"/>
  <c r="AC286" i="19" s="1"/>
  <c r="AB288" i="19"/>
  <c r="Z288" i="19"/>
  <c r="W288" i="19"/>
  <c r="V288" i="19"/>
  <c r="AC288" i="19" s="1"/>
  <c r="N288" i="19"/>
  <c r="AC176" i="19"/>
  <c r="X197" i="19"/>
  <c r="O197" i="19"/>
  <c r="N197" i="19"/>
  <c r="AB197" i="19"/>
  <c r="AA262" i="19"/>
  <c r="O288" i="19"/>
  <c r="N176" i="19"/>
  <c r="AC177" i="19"/>
  <c r="AC211" i="19"/>
  <c r="N225" i="19"/>
  <c r="AC225" i="19" s="1"/>
  <c r="O228" i="19"/>
  <c r="N228" i="19"/>
  <c r="AC228" i="19" s="1"/>
  <c r="O234" i="19"/>
  <c r="AC239" i="19"/>
  <c r="V252" i="19"/>
  <c r="V264" i="19"/>
  <c r="AC266" i="19"/>
  <c r="AC280" i="19"/>
  <c r="AC136" i="19"/>
  <c r="AC135" i="19" s="1"/>
  <c r="N148" i="19"/>
  <c r="AC148" i="19" s="1"/>
  <c r="AC149" i="19"/>
  <c r="AC152" i="19"/>
  <c r="AC151" i="19" s="1"/>
  <c r="AC150" i="19" s="1"/>
  <c r="AC155" i="19"/>
  <c r="N177" i="19"/>
  <c r="AC178" i="19"/>
  <c r="N190" i="19"/>
  <c r="AC190" i="19" s="1"/>
  <c r="N193" i="19"/>
  <c r="AC193" i="19" s="1"/>
  <c r="V197" i="19"/>
  <c r="O207" i="19"/>
  <c r="AC207" i="19" s="1"/>
  <c r="N214" i="19"/>
  <c r="AC214" i="19" s="1"/>
  <c r="W252" i="19"/>
  <c r="AC263" i="19"/>
  <c r="W264" i="19"/>
  <c r="X288" i="19"/>
  <c r="AA140" i="19"/>
  <c r="AC140" i="19" s="1"/>
  <c r="AC156" i="19"/>
  <c r="AA181" i="19"/>
  <c r="Z182" i="19"/>
  <c r="W197" i="19"/>
  <c r="O200" i="19"/>
  <c r="AC200" i="19" s="1"/>
  <c r="AC216" i="19"/>
  <c r="AC227" i="19"/>
  <c r="AC243" i="19"/>
  <c r="AC242" i="19" s="1"/>
  <c r="AC241" i="19" s="1"/>
  <c r="AC251" i="19"/>
  <c r="Y252" i="19"/>
  <c r="AC256" i="19"/>
  <c r="AC257" i="19"/>
  <c r="Y264" i="19"/>
  <c r="N274" i="19"/>
  <c r="AB274" i="19"/>
  <c r="M291" i="19"/>
  <c r="Y274" i="19"/>
  <c r="X274" i="19"/>
  <c r="W274" i="19"/>
  <c r="V274" i="19"/>
  <c r="N283" i="19"/>
  <c r="AC283" i="19" s="1"/>
  <c r="AC285" i="19"/>
  <c r="Y288" i="19"/>
  <c r="O290" i="19"/>
  <c r="AC290" i="19" s="1"/>
  <c r="N290" i="19"/>
  <c r="AC158" i="19"/>
  <c r="AC166" i="19"/>
  <c r="AC165" i="19" s="1"/>
  <c r="AC169" i="19"/>
  <c r="AC181" i="19"/>
  <c r="AB182" i="19"/>
  <c r="AC192" i="19"/>
  <c r="Z197" i="19"/>
  <c r="AC199" i="19"/>
  <c r="AC213" i="19"/>
  <c r="AC220" i="19"/>
  <c r="AC219" i="19" s="1"/>
  <c r="AC252" i="19"/>
  <c r="O258" i="19"/>
  <c r="O276" i="19"/>
  <c r="AC276" i="19" s="1"/>
  <c r="Z195" i="19"/>
  <c r="W195" i="19"/>
  <c r="N195" i="19"/>
  <c r="AC195" i="19" s="1"/>
  <c r="AA197" i="19"/>
  <c r="N233" i="19"/>
  <c r="AC233" i="19" s="1"/>
  <c r="AC234" i="19"/>
  <c r="O238" i="19"/>
  <c r="AC238" i="19" s="1"/>
  <c r="N245" i="19"/>
  <c r="AC245" i="19" s="1"/>
  <c r="AC244" i="19" s="1"/>
  <c r="AC289" i="19"/>
  <c r="AC248" i="19"/>
  <c r="AC247" i="19" s="1"/>
  <c r="AB262" i="19"/>
  <c r="Z262" i="19"/>
  <c r="W262" i="19"/>
  <c r="V262" i="19"/>
  <c r="N262" i="19"/>
  <c r="AC262" i="19" s="1"/>
  <c r="AC282" i="19"/>
  <c r="Z187" i="19"/>
  <c r="AC187" i="19" s="1"/>
  <c r="AC196" i="19"/>
  <c r="AC208" i="19"/>
  <c r="AA210" i="19"/>
  <c r="AC210" i="19" s="1"/>
  <c r="AA253" i="19"/>
  <c r="O261" i="19"/>
  <c r="AC261" i="19" s="1"/>
  <c r="Y267" i="19"/>
  <c r="O275" i="19"/>
  <c r="AC275" i="19" s="1"/>
  <c r="AA279" i="19"/>
  <c r="AC279" i="19" s="1"/>
  <c r="O287" i="19"/>
  <c r="AC287" i="19" s="1"/>
  <c r="AC186" i="19"/>
  <c r="AB187" i="19"/>
  <c r="AC198" i="19"/>
  <c r="AC218" i="19"/>
  <c r="AC217" i="19" s="1"/>
  <c r="AC229" i="19"/>
  <c r="AC230" i="19"/>
  <c r="N253" i="19"/>
  <c r="AC253" i="19" s="1"/>
  <c r="AC254" i="19"/>
  <c r="V261" i="19"/>
  <c r="N265" i="19"/>
  <c r="AC265" i="19" s="1"/>
  <c r="AB267" i="19"/>
  <c r="N279" i="19"/>
  <c r="AB281" i="19"/>
  <c r="AC281" i="19" s="1"/>
  <c r="AC212" i="19"/>
  <c r="AC231" i="19"/>
  <c r="O253" i="19"/>
  <c r="AC255" i="19"/>
  <c r="W261" i="19"/>
  <c r="AC267" i="19"/>
  <c r="O279" i="19"/>
  <c r="O187" i="19"/>
  <c r="X261" i="19"/>
  <c r="AA261" i="19"/>
  <c r="V19" i="18"/>
  <c r="K175" i="18"/>
  <c r="V175" i="18" s="1"/>
  <c r="T175" i="18"/>
  <c r="S175" i="18"/>
  <c r="R175" i="18"/>
  <c r="Q175" i="18"/>
  <c r="P175" i="18"/>
  <c r="O175" i="18"/>
  <c r="N175" i="18"/>
  <c r="U175" i="18"/>
  <c r="M175" i="18"/>
  <c r="L175" i="18"/>
  <c r="S70" i="18"/>
  <c r="R70" i="18"/>
  <c r="Q70" i="18"/>
  <c r="P70" i="18"/>
  <c r="O70" i="18"/>
  <c r="N70" i="18"/>
  <c r="V70" i="18" s="1"/>
  <c r="M70" i="18"/>
  <c r="L70" i="18"/>
  <c r="K70" i="18"/>
  <c r="P11" i="18"/>
  <c r="O12" i="18"/>
  <c r="V12" i="18" s="1"/>
  <c r="N13" i="18"/>
  <c r="M14" i="18"/>
  <c r="V14" i="18" s="1"/>
  <c r="L15" i="18"/>
  <c r="V15" i="18" s="1"/>
  <c r="K16" i="18"/>
  <c r="V16" i="18" s="1"/>
  <c r="U18" i="18"/>
  <c r="T19" i="18"/>
  <c r="S20" i="18"/>
  <c r="R21" i="18"/>
  <c r="Q22" i="18"/>
  <c r="P23" i="18"/>
  <c r="O24" i="18"/>
  <c r="N25" i="18"/>
  <c r="V25" i="18" s="1"/>
  <c r="M26" i="18"/>
  <c r="U48" i="18"/>
  <c r="T70" i="18"/>
  <c r="K81" i="18"/>
  <c r="V81" i="18" s="1"/>
  <c r="K91" i="18"/>
  <c r="V91" i="18" s="1"/>
  <c r="K98" i="18"/>
  <c r="V98" i="18" s="1"/>
  <c r="T159" i="18"/>
  <c r="Q159" i="18"/>
  <c r="P159" i="18"/>
  <c r="O159" i="18"/>
  <c r="N159" i="18"/>
  <c r="M159" i="18"/>
  <c r="L159" i="18"/>
  <c r="U159" i="18"/>
  <c r="S159" i="18"/>
  <c r="R159" i="18"/>
  <c r="V159" i="18" s="1"/>
  <c r="U263" i="18"/>
  <c r="T263" i="18"/>
  <c r="S263" i="18"/>
  <c r="R263" i="18"/>
  <c r="P263" i="18"/>
  <c r="O263" i="18"/>
  <c r="N263" i="18"/>
  <c r="Q263" i="18"/>
  <c r="M263" i="18"/>
  <c r="L263" i="18"/>
  <c r="V263" i="18" s="1"/>
  <c r="C294" i="18"/>
  <c r="T20" i="18"/>
  <c r="N26" i="18"/>
  <c r="U70" i="18"/>
  <c r="U81" i="18"/>
  <c r="L91" i="18"/>
  <c r="L98" i="18"/>
  <c r="U123" i="18"/>
  <c r="R123" i="18"/>
  <c r="Q123" i="18"/>
  <c r="P123" i="18"/>
  <c r="O123" i="18"/>
  <c r="N123" i="18"/>
  <c r="M123" i="18"/>
  <c r="V123" i="18"/>
  <c r="T123" i="18"/>
  <c r="S123" i="18"/>
  <c r="L123" i="18"/>
  <c r="K123" i="18"/>
  <c r="K263" i="18"/>
  <c r="U20" i="18"/>
  <c r="O26" i="18"/>
  <c r="S49" i="18"/>
  <c r="R49" i="18"/>
  <c r="V49" i="18" s="1"/>
  <c r="Q49" i="18"/>
  <c r="P49" i="18"/>
  <c r="O49" i="18"/>
  <c r="N49" i="18"/>
  <c r="M49" i="18"/>
  <c r="L49" i="18"/>
  <c r="K49" i="18"/>
  <c r="U68" i="18"/>
  <c r="T68" i="18"/>
  <c r="V68" i="18" s="1"/>
  <c r="S68" i="18"/>
  <c r="R68" i="18"/>
  <c r="Q68" i="18"/>
  <c r="P68" i="18"/>
  <c r="O68" i="18"/>
  <c r="N68" i="18"/>
  <c r="M68" i="18"/>
  <c r="T99" i="18"/>
  <c r="S99" i="18"/>
  <c r="R99" i="18"/>
  <c r="Q99" i="18"/>
  <c r="P99" i="18"/>
  <c r="V99" i="18" s="1"/>
  <c r="O99" i="18"/>
  <c r="N99" i="18"/>
  <c r="M99" i="18"/>
  <c r="L99" i="18"/>
  <c r="U109" i="18"/>
  <c r="T109" i="18"/>
  <c r="S109" i="18"/>
  <c r="R109" i="18"/>
  <c r="Q109" i="18"/>
  <c r="P109" i="18"/>
  <c r="O109" i="18"/>
  <c r="N109" i="18"/>
  <c r="M109" i="18"/>
  <c r="T26" i="18"/>
  <c r="S26" i="18"/>
  <c r="R26" i="18"/>
  <c r="Q26" i="18"/>
  <c r="P26" i="18"/>
  <c r="K26" i="18"/>
  <c r="V26" i="18" s="1"/>
  <c r="T11" i="18"/>
  <c r="S12" i="18"/>
  <c r="R13" i="18"/>
  <c r="V13" i="18" s="1"/>
  <c r="Q14" i="18"/>
  <c r="P15" i="18"/>
  <c r="O16" i="18"/>
  <c r="N17" i="18"/>
  <c r="M18" i="18"/>
  <c r="V18" i="18" s="1"/>
  <c r="L19" i="18"/>
  <c r="K20" i="18"/>
  <c r="U22" i="18"/>
  <c r="T23" i="18"/>
  <c r="S24" i="18"/>
  <c r="R25" i="18"/>
  <c r="U49" i="18"/>
  <c r="K68" i="18"/>
  <c r="K99" i="18"/>
  <c r="K109" i="18"/>
  <c r="U235" i="18"/>
  <c r="T235" i="18"/>
  <c r="S235" i="18"/>
  <c r="R235" i="18"/>
  <c r="P235" i="18"/>
  <c r="O235" i="18"/>
  <c r="N235" i="18"/>
  <c r="V235" i="18"/>
  <c r="Q235" i="18"/>
  <c r="M235" i="18"/>
  <c r="L235" i="18"/>
  <c r="K235" i="18"/>
  <c r="T48" i="18"/>
  <c r="S48" i="18"/>
  <c r="R48" i="18"/>
  <c r="Q48" i="18"/>
  <c r="P48" i="18"/>
  <c r="O48" i="18"/>
  <c r="N48" i="18"/>
  <c r="M48" i="18"/>
  <c r="L48" i="18"/>
  <c r="L26" i="18"/>
  <c r="U11" i="18"/>
  <c r="T12" i="18"/>
  <c r="S13" i="18"/>
  <c r="R14" i="18"/>
  <c r="Q15" i="18"/>
  <c r="P16" i="18"/>
  <c r="O17" i="18"/>
  <c r="V17" i="18" s="1"/>
  <c r="N18" i="18"/>
  <c r="M19" i="18"/>
  <c r="L20" i="18"/>
  <c r="V20" i="18" s="1"/>
  <c r="K21" i="18"/>
  <c r="V21" i="18" s="1"/>
  <c r="U23" i="18"/>
  <c r="T24" i="18"/>
  <c r="S25" i="18"/>
  <c r="K27" i="18"/>
  <c r="T30" i="18"/>
  <c r="L68" i="18"/>
  <c r="U99" i="18"/>
  <c r="L109" i="18"/>
  <c r="V109" i="18" s="1"/>
  <c r="U98" i="18"/>
  <c r="T98" i="18"/>
  <c r="S98" i="18"/>
  <c r="R98" i="18"/>
  <c r="Q98" i="18"/>
  <c r="P98" i="18"/>
  <c r="O98" i="18"/>
  <c r="N98" i="18"/>
  <c r="M98" i="18"/>
  <c r="V11" i="18"/>
  <c r="U12" i="18"/>
  <c r="T13" i="18"/>
  <c r="S14" i="18"/>
  <c r="R15" i="18"/>
  <c r="Q16" i="18"/>
  <c r="P17" i="18"/>
  <c r="O18" i="18"/>
  <c r="N19" i="18"/>
  <c r="M20" i="18"/>
  <c r="L21" i="18"/>
  <c r="K22" i="18"/>
  <c r="V22" i="18" s="1"/>
  <c r="U24" i="18"/>
  <c r="T25" i="18"/>
  <c r="L27" i="18"/>
  <c r="U30" i="18"/>
  <c r="U47" i="18"/>
  <c r="T47" i="18"/>
  <c r="S47" i="18"/>
  <c r="R47" i="18"/>
  <c r="Q47" i="18"/>
  <c r="P47" i="18"/>
  <c r="O47" i="18"/>
  <c r="N47" i="18"/>
  <c r="M47" i="18"/>
  <c r="V97" i="18"/>
  <c r="K121" i="18"/>
  <c r="T121" i="18"/>
  <c r="S121" i="18"/>
  <c r="R121" i="18"/>
  <c r="Q121" i="18"/>
  <c r="P121" i="18"/>
  <c r="O121" i="18"/>
  <c r="U121" i="18"/>
  <c r="N121" i="18"/>
  <c r="V121" i="18" s="1"/>
  <c r="M121" i="18"/>
  <c r="L121" i="18"/>
  <c r="U177" i="18"/>
  <c r="R177" i="18"/>
  <c r="Q177" i="18"/>
  <c r="P177" i="18"/>
  <c r="O177" i="18"/>
  <c r="N177" i="18"/>
  <c r="M177" i="18"/>
  <c r="L177" i="18"/>
  <c r="T177" i="18"/>
  <c r="V177" i="18" s="1"/>
  <c r="S177" i="18"/>
  <c r="K177" i="18"/>
  <c r="T81" i="18"/>
  <c r="S81" i="18"/>
  <c r="R81" i="18"/>
  <c r="Q81" i="18"/>
  <c r="P81" i="18"/>
  <c r="O81" i="18"/>
  <c r="N81" i="18"/>
  <c r="M81" i="18"/>
  <c r="L81" i="18"/>
  <c r="K11" i="18"/>
  <c r="U13" i="18"/>
  <c r="T14" i="18"/>
  <c r="S15" i="18"/>
  <c r="R16" i="18"/>
  <c r="Q17" i="18"/>
  <c r="P18" i="18"/>
  <c r="O19" i="18"/>
  <c r="N20" i="18"/>
  <c r="M21" i="18"/>
  <c r="L22" i="18"/>
  <c r="K23" i="18"/>
  <c r="V23" i="18" s="1"/>
  <c r="U25" i="18"/>
  <c r="T69" i="18"/>
  <c r="S69" i="18"/>
  <c r="R69" i="18"/>
  <c r="Q69" i="18"/>
  <c r="P69" i="18"/>
  <c r="O69" i="18"/>
  <c r="N69" i="18"/>
  <c r="M69" i="18"/>
  <c r="L69" i="18"/>
  <c r="U80" i="18"/>
  <c r="T80" i="18"/>
  <c r="S80" i="18"/>
  <c r="R80" i="18"/>
  <c r="Q80" i="18"/>
  <c r="P80" i="18"/>
  <c r="O80" i="18"/>
  <c r="N80" i="18"/>
  <c r="M80" i="18"/>
  <c r="S100" i="18"/>
  <c r="R100" i="18"/>
  <c r="Q100" i="18"/>
  <c r="P100" i="18"/>
  <c r="O100" i="18"/>
  <c r="N100" i="18"/>
  <c r="M100" i="18"/>
  <c r="L100" i="18"/>
  <c r="K100" i="18"/>
  <c r="T110" i="18"/>
  <c r="S110" i="18"/>
  <c r="R110" i="18"/>
  <c r="Q110" i="18"/>
  <c r="P110" i="18"/>
  <c r="O110" i="18"/>
  <c r="N110" i="18"/>
  <c r="M110" i="18"/>
  <c r="L110" i="18"/>
  <c r="K48" i="18"/>
  <c r="V48" i="18" s="1"/>
  <c r="U91" i="18"/>
  <c r="T91" i="18"/>
  <c r="S91" i="18"/>
  <c r="R91" i="18"/>
  <c r="Q91" i="18"/>
  <c r="P91" i="18"/>
  <c r="O91" i="18"/>
  <c r="N91" i="18"/>
  <c r="M91" i="18"/>
  <c r="S30" i="18"/>
  <c r="T29" i="18"/>
  <c r="R30" i="18"/>
  <c r="S29" i="18"/>
  <c r="U27" i="18"/>
  <c r="Q30" i="18"/>
  <c r="R29" i="18"/>
  <c r="T27" i="18"/>
  <c r="P30" i="18"/>
  <c r="Q29" i="18"/>
  <c r="S27" i="18"/>
  <c r="O30" i="18"/>
  <c r="P29" i="18"/>
  <c r="R27" i="18"/>
  <c r="N30" i="18"/>
  <c r="O29" i="18"/>
  <c r="Q27" i="18"/>
  <c r="M30" i="18"/>
  <c r="N29" i="18"/>
  <c r="P27" i="18"/>
  <c r="L30" i="18"/>
  <c r="M29" i="18"/>
  <c r="O27" i="18"/>
  <c r="V27" i="18" s="1"/>
  <c r="K30" i="18"/>
  <c r="V30" i="18" s="1"/>
  <c r="L29" i="18"/>
  <c r="N27" i="18"/>
  <c r="U14" i="18"/>
  <c r="T15" i="18"/>
  <c r="S16" i="18"/>
  <c r="R17" i="18"/>
  <c r="Q18" i="18"/>
  <c r="P19" i="18"/>
  <c r="N21" i="18"/>
  <c r="M22" i="18"/>
  <c r="L23" i="18"/>
  <c r="K24" i="18"/>
  <c r="V24" i="18" s="1"/>
  <c r="U28" i="18"/>
  <c r="T28" i="18"/>
  <c r="S28" i="18"/>
  <c r="R28" i="18"/>
  <c r="Q28" i="18"/>
  <c r="P28" i="18"/>
  <c r="O28" i="18"/>
  <c r="N28" i="18"/>
  <c r="M28" i="18"/>
  <c r="V28" i="18" s="1"/>
  <c r="L47" i="18"/>
  <c r="K69" i="18"/>
  <c r="V69" i="18" s="1"/>
  <c r="K80" i="18"/>
  <c r="T100" i="18"/>
  <c r="K110" i="18"/>
  <c r="S125" i="18"/>
  <c r="P125" i="18"/>
  <c r="O125" i="18"/>
  <c r="N125" i="18"/>
  <c r="M125" i="18"/>
  <c r="L125" i="18"/>
  <c r="K125" i="18"/>
  <c r="U125" i="18"/>
  <c r="V125" i="18" s="1"/>
  <c r="T125" i="18"/>
  <c r="R125" i="18"/>
  <c r="Q125" i="18"/>
  <c r="T32" i="18"/>
  <c r="S33" i="18"/>
  <c r="R34" i="18"/>
  <c r="Q35" i="18"/>
  <c r="T40" i="18"/>
  <c r="S41" i="18"/>
  <c r="R42" i="18"/>
  <c r="Q43" i="18"/>
  <c r="P44" i="18"/>
  <c r="O45" i="18"/>
  <c r="N46" i="18"/>
  <c r="U51" i="18"/>
  <c r="T52" i="18"/>
  <c r="S53" i="18"/>
  <c r="R54" i="18"/>
  <c r="O56" i="18"/>
  <c r="N57" i="18"/>
  <c r="V57" i="18" s="1"/>
  <c r="U60" i="18"/>
  <c r="T61" i="18"/>
  <c r="S62" i="18"/>
  <c r="R63" i="18"/>
  <c r="Q64" i="18"/>
  <c r="P65" i="18"/>
  <c r="O66" i="18"/>
  <c r="V66" i="18" s="1"/>
  <c r="N67" i="18"/>
  <c r="V67" i="18" s="1"/>
  <c r="U72" i="18"/>
  <c r="T73" i="18"/>
  <c r="S74" i="18"/>
  <c r="R75" i="18"/>
  <c r="Q76" i="18"/>
  <c r="P77" i="18"/>
  <c r="O78" i="18"/>
  <c r="N79" i="18"/>
  <c r="V79" i="18" s="1"/>
  <c r="U83" i="18"/>
  <c r="T84" i="18"/>
  <c r="S85" i="18"/>
  <c r="R86" i="18"/>
  <c r="Q87" i="18"/>
  <c r="P88" i="18"/>
  <c r="O89" i="18"/>
  <c r="V89" i="18" s="1"/>
  <c r="N90" i="18"/>
  <c r="V90" i="18" s="1"/>
  <c r="U93" i="18"/>
  <c r="O96" i="18"/>
  <c r="N97" i="18"/>
  <c r="U102" i="18"/>
  <c r="T103" i="18"/>
  <c r="S104" i="18"/>
  <c r="R105" i="18"/>
  <c r="Q106" i="18"/>
  <c r="P107" i="18"/>
  <c r="R113" i="18"/>
  <c r="Q114" i="18"/>
  <c r="V114" i="18" s="1"/>
  <c r="K140" i="18"/>
  <c r="V140" i="18" s="1"/>
  <c r="T140" i="18"/>
  <c r="S140" i="18"/>
  <c r="R140" i="18"/>
  <c r="Q140" i="18"/>
  <c r="P140" i="18"/>
  <c r="O140" i="18"/>
  <c r="U142" i="18"/>
  <c r="R142" i="18"/>
  <c r="Q142" i="18"/>
  <c r="P142" i="18"/>
  <c r="O142" i="18"/>
  <c r="N142" i="18"/>
  <c r="V142" i="18" s="1"/>
  <c r="M142" i="18"/>
  <c r="S144" i="18"/>
  <c r="P144" i="18"/>
  <c r="O144" i="18"/>
  <c r="N144" i="18"/>
  <c r="M144" i="18"/>
  <c r="L144" i="18"/>
  <c r="K144" i="18"/>
  <c r="U32" i="18"/>
  <c r="T33" i="18"/>
  <c r="S34" i="18"/>
  <c r="R35" i="18"/>
  <c r="U40" i="18"/>
  <c r="T41" i="18"/>
  <c r="S42" i="18"/>
  <c r="R43" i="18"/>
  <c r="Q44" i="18"/>
  <c r="P45" i="18"/>
  <c r="O46" i="18"/>
  <c r="K50" i="18"/>
  <c r="V50" i="18" s="1"/>
  <c r="U52" i="18"/>
  <c r="T53" i="18"/>
  <c r="S54" i="18"/>
  <c r="P56" i="18"/>
  <c r="U61" i="18"/>
  <c r="T62" i="18"/>
  <c r="S63" i="18"/>
  <c r="R64" i="18"/>
  <c r="Q65" i="18"/>
  <c r="P66" i="18"/>
  <c r="O67" i="18"/>
  <c r="K71" i="18"/>
  <c r="V71" i="18" s="1"/>
  <c r="U73" i="18"/>
  <c r="T74" i="18"/>
  <c r="S75" i="18"/>
  <c r="R76" i="18"/>
  <c r="Q77" i="18"/>
  <c r="P78" i="18"/>
  <c r="O79" i="18"/>
  <c r="U84" i="18"/>
  <c r="T85" i="18"/>
  <c r="S86" i="18"/>
  <c r="R87" i="18"/>
  <c r="Q88" i="18"/>
  <c r="P89" i="18"/>
  <c r="O90" i="18"/>
  <c r="P96" i="18"/>
  <c r="O97" i="18"/>
  <c r="K101" i="18"/>
  <c r="V101" i="18" s="1"/>
  <c r="U103" i="18"/>
  <c r="S265" i="18"/>
  <c r="R265" i="18"/>
  <c r="Q265" i="18"/>
  <c r="P265" i="18"/>
  <c r="N265" i="18"/>
  <c r="M265" i="18"/>
  <c r="L265" i="18"/>
  <c r="U265" i="18"/>
  <c r="T265" i="18"/>
  <c r="O265" i="18"/>
  <c r="U33" i="18"/>
  <c r="T34" i="18"/>
  <c r="S35" i="18"/>
  <c r="V40" i="18"/>
  <c r="U41" i="18"/>
  <c r="T42" i="18"/>
  <c r="S43" i="18"/>
  <c r="R44" i="18"/>
  <c r="Q45" i="18"/>
  <c r="P46" i="18"/>
  <c r="L50" i="18"/>
  <c r="K51" i="18"/>
  <c r="V51" i="18" s="1"/>
  <c r="U53" i="18"/>
  <c r="T54" i="18"/>
  <c r="Q56" i="18"/>
  <c r="V56" i="18" s="1"/>
  <c r="V55" i="18" s="1"/>
  <c r="P57" i="18"/>
  <c r="K60" i="18"/>
  <c r="V60" i="18" s="1"/>
  <c r="U62" i="18"/>
  <c r="T63" i="18"/>
  <c r="S64" i="18"/>
  <c r="R65" i="18"/>
  <c r="Q66" i="18"/>
  <c r="P67" i="18"/>
  <c r="L71" i="18"/>
  <c r="K72" i="18"/>
  <c r="V72" i="18" s="1"/>
  <c r="V73" i="18"/>
  <c r="U74" i="18"/>
  <c r="T75" i="18"/>
  <c r="S76" i="18"/>
  <c r="K132" i="18"/>
  <c r="T132" i="18"/>
  <c r="S132" i="18"/>
  <c r="R132" i="18"/>
  <c r="Q132" i="18"/>
  <c r="P132" i="18"/>
  <c r="O132" i="18"/>
  <c r="V132" i="18" s="1"/>
  <c r="V131" i="18" s="1"/>
  <c r="U134" i="18"/>
  <c r="R134" i="18"/>
  <c r="Q134" i="18"/>
  <c r="P134" i="18"/>
  <c r="O134" i="18"/>
  <c r="N134" i="18"/>
  <c r="M134" i="18"/>
  <c r="K265" i="18"/>
  <c r="V265" i="18" s="1"/>
  <c r="K32" i="18"/>
  <c r="V33" i="18"/>
  <c r="U34" i="18"/>
  <c r="T35" i="18"/>
  <c r="Q37" i="18"/>
  <c r="V37" i="18" s="1"/>
  <c r="V36" i="18" s="1"/>
  <c r="K40" i="18"/>
  <c r="U42" i="18"/>
  <c r="T43" i="18"/>
  <c r="S44" i="18"/>
  <c r="R45" i="18"/>
  <c r="V45" i="18" s="1"/>
  <c r="Q46" i="18"/>
  <c r="M50" i="18"/>
  <c r="L51" i="18"/>
  <c r="K52" i="18"/>
  <c r="V52" i="18" s="1"/>
  <c r="V53" i="18"/>
  <c r="U54" i="18"/>
  <c r="R56" i="18"/>
  <c r="Q57" i="18"/>
  <c r="L60" i="18"/>
  <c r="K61" i="18"/>
  <c r="V61" i="18" s="1"/>
  <c r="U63" i="18"/>
  <c r="T64" i="18"/>
  <c r="S65" i="18"/>
  <c r="R66" i="18"/>
  <c r="Q67" i="18"/>
  <c r="M71" i="18"/>
  <c r="L72" i="18"/>
  <c r="K73" i="18"/>
  <c r="U75" i="18"/>
  <c r="T76" i="18"/>
  <c r="S77" i="18"/>
  <c r="R78" i="18"/>
  <c r="V78" i="18" s="1"/>
  <c r="Q79" i="18"/>
  <c r="L83" i="18"/>
  <c r="K84" i="18"/>
  <c r="V84" i="18" s="1"/>
  <c r="V85" i="18"/>
  <c r="U86" i="18"/>
  <c r="T87" i="18"/>
  <c r="S88" i="18"/>
  <c r="R89" i="18"/>
  <c r="Q90" i="18"/>
  <c r="L93" i="18"/>
  <c r="V93" i="18" s="1"/>
  <c r="V92" i="18" s="1"/>
  <c r="R96" i="18"/>
  <c r="Q97" i="18"/>
  <c r="M101" i="18"/>
  <c r="L102" i="18"/>
  <c r="K103" i="18"/>
  <c r="V103" i="18" s="1"/>
  <c r="U105" i="18"/>
  <c r="T106" i="18"/>
  <c r="S107" i="18"/>
  <c r="U113" i="18"/>
  <c r="L132" i="18"/>
  <c r="K134" i="18"/>
  <c r="U168" i="18"/>
  <c r="R168" i="18"/>
  <c r="Q168" i="18"/>
  <c r="P168" i="18"/>
  <c r="O168" i="18"/>
  <c r="N168" i="18"/>
  <c r="M168" i="18"/>
  <c r="V168" i="18" s="1"/>
  <c r="V167" i="18" s="1"/>
  <c r="N204" i="18"/>
  <c r="L204" i="18"/>
  <c r="K204" i="18"/>
  <c r="U204" i="18"/>
  <c r="T204" i="18"/>
  <c r="S204" i="18"/>
  <c r="R204" i="18"/>
  <c r="Q204" i="18"/>
  <c r="P204" i="18"/>
  <c r="O204" i="18"/>
  <c r="S237" i="18"/>
  <c r="R237" i="18"/>
  <c r="Q237" i="18"/>
  <c r="P237" i="18"/>
  <c r="N237" i="18"/>
  <c r="M237" i="18"/>
  <c r="L237" i="18"/>
  <c r="U237" i="18"/>
  <c r="T237" i="18"/>
  <c r="O237" i="18"/>
  <c r="K237" i="18"/>
  <c r="V237" i="18" s="1"/>
  <c r="L32" i="18"/>
  <c r="V32" i="18" s="1"/>
  <c r="K33" i="18"/>
  <c r="U35" i="18"/>
  <c r="R37" i="18"/>
  <c r="L40" i="18"/>
  <c r="K41" i="18"/>
  <c r="V41" i="18" s="1"/>
  <c r="U43" i="18"/>
  <c r="T44" i="18"/>
  <c r="S45" i="18"/>
  <c r="R46" i="18"/>
  <c r="V46" i="18" s="1"/>
  <c r="N50" i="18"/>
  <c r="M51" i="18"/>
  <c r="L52" i="18"/>
  <c r="K53" i="18"/>
  <c r="S56" i="18"/>
  <c r="R57" i="18"/>
  <c r="M60" i="18"/>
  <c r="L61" i="18"/>
  <c r="K62" i="18"/>
  <c r="V62" i="18" s="1"/>
  <c r="V63" i="18"/>
  <c r="U64" i="18"/>
  <c r="T65" i="18"/>
  <c r="V65" i="18" s="1"/>
  <c r="S66" i="18"/>
  <c r="R67" i="18"/>
  <c r="N71" i="18"/>
  <c r="M72" i="18"/>
  <c r="L73" i="18"/>
  <c r="U76" i="18"/>
  <c r="T77" i="18"/>
  <c r="S78" i="18"/>
  <c r="R79" i="18"/>
  <c r="M83" i="18"/>
  <c r="V83" i="18" s="1"/>
  <c r="L84" i="18"/>
  <c r="U87" i="18"/>
  <c r="T88" i="18"/>
  <c r="S89" i="18"/>
  <c r="R90" i="18"/>
  <c r="M93" i="18"/>
  <c r="S96" i="18"/>
  <c r="R97" i="18"/>
  <c r="N101" i="18"/>
  <c r="M102" i="18"/>
  <c r="V102" i="18" s="1"/>
  <c r="L103" i="18"/>
  <c r="K104" i="18"/>
  <c r="V104" i="18" s="1"/>
  <c r="U106" i="18"/>
  <c r="M132" i="18"/>
  <c r="L134" i="18"/>
  <c r="U158" i="18"/>
  <c r="R158" i="18"/>
  <c r="Q158" i="18"/>
  <c r="P158" i="18"/>
  <c r="O158" i="18"/>
  <c r="N158" i="18"/>
  <c r="M158" i="18"/>
  <c r="S160" i="18"/>
  <c r="P160" i="18"/>
  <c r="O160" i="18"/>
  <c r="N160" i="18"/>
  <c r="M160" i="18"/>
  <c r="L160" i="18"/>
  <c r="K160" i="18"/>
  <c r="V160" i="18" s="1"/>
  <c r="K168" i="18"/>
  <c r="T178" i="18"/>
  <c r="Q178" i="18"/>
  <c r="P178" i="18"/>
  <c r="V178" i="18" s="1"/>
  <c r="O178" i="18"/>
  <c r="N178" i="18"/>
  <c r="M178" i="18"/>
  <c r="L178" i="18"/>
  <c r="K178" i="18"/>
  <c r="M204" i="18"/>
  <c r="V204" i="18" s="1"/>
  <c r="N270" i="18"/>
  <c r="M270" i="18"/>
  <c r="L270" i="18"/>
  <c r="K270" i="18"/>
  <c r="V270" i="18" s="1"/>
  <c r="U270" i="18"/>
  <c r="T270" i="18"/>
  <c r="S270" i="18"/>
  <c r="R270" i="18"/>
  <c r="Q270" i="18"/>
  <c r="P270" i="18"/>
  <c r="M32" i="18"/>
  <c r="L33" i="18"/>
  <c r="K34" i="18"/>
  <c r="V34" i="18" s="1"/>
  <c r="S37" i="18"/>
  <c r="M40" i="18"/>
  <c r="L41" i="18"/>
  <c r="K42" i="18"/>
  <c r="U44" i="18"/>
  <c r="T45" i="18"/>
  <c r="S46" i="18"/>
  <c r="O50" i="18"/>
  <c r="N51" i="18"/>
  <c r="M52" i="18"/>
  <c r="T56" i="18"/>
  <c r="S57" i="18"/>
  <c r="N60" i="18"/>
  <c r="M61" i="18"/>
  <c r="L62" i="18"/>
  <c r="K63" i="18"/>
  <c r="U65" i="18"/>
  <c r="T66" i="18"/>
  <c r="S67" i="18"/>
  <c r="O71" i="18"/>
  <c r="N72" i="18"/>
  <c r="M73" i="18"/>
  <c r="L74" i="18"/>
  <c r="V74" i="18" s="1"/>
  <c r="K75" i="18"/>
  <c r="V75" i="18" s="1"/>
  <c r="V76" i="18"/>
  <c r="U77" i="18"/>
  <c r="T78" i="18"/>
  <c r="S79" i="18"/>
  <c r="N83" i="18"/>
  <c r="M84" i="18"/>
  <c r="L85" i="18"/>
  <c r="K86" i="18"/>
  <c r="V86" i="18" s="1"/>
  <c r="U88" i="18"/>
  <c r="T89" i="18"/>
  <c r="S90" i="18"/>
  <c r="T96" i="18"/>
  <c r="S97" i="18"/>
  <c r="O101" i="18"/>
  <c r="N102" i="18"/>
  <c r="M103" i="18"/>
  <c r="L104" i="18"/>
  <c r="K105" i="18"/>
  <c r="V105" i="18" s="1"/>
  <c r="U107" i="18"/>
  <c r="K113" i="18"/>
  <c r="V113" i="18" s="1"/>
  <c r="L120" i="18"/>
  <c r="U120" i="18"/>
  <c r="T120" i="18"/>
  <c r="S120" i="18"/>
  <c r="R120" i="18"/>
  <c r="Q120" i="18"/>
  <c r="P120" i="18"/>
  <c r="T124" i="18"/>
  <c r="Q124" i="18"/>
  <c r="P124" i="18"/>
  <c r="O124" i="18"/>
  <c r="N124" i="18"/>
  <c r="M124" i="18"/>
  <c r="L124" i="18"/>
  <c r="N132" i="18"/>
  <c r="S134" i="18"/>
  <c r="V144" i="18"/>
  <c r="K158" i="18"/>
  <c r="Q160" i="18"/>
  <c r="L168" i="18"/>
  <c r="R178" i="18"/>
  <c r="O270" i="18"/>
  <c r="N32" i="18"/>
  <c r="M33" i="18"/>
  <c r="L34" i="18"/>
  <c r="K35" i="18"/>
  <c r="T37" i="18"/>
  <c r="N40" i="18"/>
  <c r="M41" i="18"/>
  <c r="L42" i="18"/>
  <c r="V42" i="18" s="1"/>
  <c r="V44" i="18"/>
  <c r="U45" i="18"/>
  <c r="T46" i="18"/>
  <c r="P50" i="18"/>
  <c r="O51" i="18"/>
  <c r="N52" i="18"/>
  <c r="M53" i="18"/>
  <c r="L54" i="18"/>
  <c r="V54" i="18" s="1"/>
  <c r="U56" i="18"/>
  <c r="T57" i="18"/>
  <c r="O60" i="18"/>
  <c r="N61" i="18"/>
  <c r="M62" i="18"/>
  <c r="L63" i="18"/>
  <c r="K64" i="18"/>
  <c r="V64" i="18" s="1"/>
  <c r="U66" i="18"/>
  <c r="T67" i="18"/>
  <c r="P71" i="18"/>
  <c r="O72" i="18"/>
  <c r="N73" i="18"/>
  <c r="M74" i="18"/>
  <c r="L75" i="18"/>
  <c r="K76" i="18"/>
  <c r="U78" i="18"/>
  <c r="T79" i="18"/>
  <c r="O83" i="18"/>
  <c r="N84" i="18"/>
  <c r="U89" i="18"/>
  <c r="T90" i="18"/>
  <c r="O93" i="18"/>
  <c r="U96" i="18"/>
  <c r="T97" i="18"/>
  <c r="P101" i="18"/>
  <c r="O102" i="18"/>
  <c r="N103" i="18"/>
  <c r="M104" i="18"/>
  <c r="L105" i="18"/>
  <c r="K106" i="18"/>
  <c r="V106" i="18" s="1"/>
  <c r="L113" i="18"/>
  <c r="U115" i="18"/>
  <c r="U132" i="18"/>
  <c r="T134" i="18"/>
  <c r="L139" i="18"/>
  <c r="U139" i="18"/>
  <c r="T139" i="18"/>
  <c r="S139" i="18"/>
  <c r="R139" i="18"/>
  <c r="Q139" i="18"/>
  <c r="P139" i="18"/>
  <c r="T143" i="18"/>
  <c r="Q143" i="18"/>
  <c r="P143" i="18"/>
  <c r="O143" i="18"/>
  <c r="N143" i="18"/>
  <c r="M143" i="18"/>
  <c r="L143" i="18"/>
  <c r="S152" i="18"/>
  <c r="P152" i="18"/>
  <c r="O152" i="18"/>
  <c r="N152" i="18"/>
  <c r="M152" i="18"/>
  <c r="L152" i="18"/>
  <c r="K152" i="18"/>
  <c r="L158" i="18"/>
  <c r="R160" i="18"/>
  <c r="S168" i="18"/>
  <c r="L174" i="18"/>
  <c r="U174" i="18"/>
  <c r="T174" i="18"/>
  <c r="S174" i="18"/>
  <c r="R174" i="18"/>
  <c r="Q174" i="18"/>
  <c r="P174" i="18"/>
  <c r="O174" i="18"/>
  <c r="S178" i="18"/>
  <c r="R208" i="18"/>
  <c r="P208" i="18"/>
  <c r="O208" i="18"/>
  <c r="M208" i="18"/>
  <c r="V208" i="18" s="1"/>
  <c r="V207" i="18" s="1"/>
  <c r="U208" i="18"/>
  <c r="T208" i="18"/>
  <c r="S208" i="18"/>
  <c r="Q208" i="18"/>
  <c r="N208" i="18"/>
  <c r="L208" i="18"/>
  <c r="O32" i="18"/>
  <c r="N33" i="18"/>
  <c r="M34" i="18"/>
  <c r="L35" i="18"/>
  <c r="V35" i="18" s="1"/>
  <c r="U37" i="18"/>
  <c r="O40" i="18"/>
  <c r="N41" i="18"/>
  <c r="M42" i="18"/>
  <c r="L43" i="18"/>
  <c r="V43" i="18" s="1"/>
  <c r="K44" i="18"/>
  <c r="U46" i="18"/>
  <c r="Q50" i="18"/>
  <c r="P51" i="18"/>
  <c r="O52" i="18"/>
  <c r="N53" i="18"/>
  <c r="M54" i="18"/>
  <c r="U57" i="18"/>
  <c r="P60" i="18"/>
  <c r="O61" i="18"/>
  <c r="N62" i="18"/>
  <c r="M63" i="18"/>
  <c r="L64" i="18"/>
  <c r="U67" i="18"/>
  <c r="Q71" i="18"/>
  <c r="P72" i="18"/>
  <c r="O73" i="18"/>
  <c r="N74" i="18"/>
  <c r="M75" i="18"/>
  <c r="L76" i="18"/>
  <c r="K77" i="18"/>
  <c r="V77" i="18" s="1"/>
  <c r="U79" i="18"/>
  <c r="P83" i="18"/>
  <c r="O84" i="18"/>
  <c r="N85" i="18"/>
  <c r="M86" i="18"/>
  <c r="L87" i="18"/>
  <c r="V87" i="18" s="1"/>
  <c r="K88" i="18"/>
  <c r="V88" i="18" s="1"/>
  <c r="U90" i="18"/>
  <c r="P93" i="18"/>
  <c r="V96" i="18"/>
  <c r="U97" i="18"/>
  <c r="Q101" i="18"/>
  <c r="P102" i="18"/>
  <c r="O103" i="18"/>
  <c r="N104" i="18"/>
  <c r="M105" i="18"/>
  <c r="L106" i="18"/>
  <c r="K107" i="18"/>
  <c r="V107" i="18" s="1"/>
  <c r="M113" i="18"/>
  <c r="K115" i="18"/>
  <c r="V115" i="18" s="1"/>
  <c r="V134" i="18"/>
  <c r="K139" i="18"/>
  <c r="K143" i="18"/>
  <c r="Q152" i="18"/>
  <c r="S158" i="18"/>
  <c r="T160" i="18"/>
  <c r="T168" i="18"/>
  <c r="K174" i="18"/>
  <c r="U178" i="18"/>
  <c r="N242" i="18"/>
  <c r="M242" i="18"/>
  <c r="L242" i="18"/>
  <c r="V242" i="18" s="1"/>
  <c r="K242" i="18"/>
  <c r="U242" i="18"/>
  <c r="T242" i="18"/>
  <c r="S242" i="18"/>
  <c r="R242" i="18"/>
  <c r="Q242" i="18"/>
  <c r="P242" i="18"/>
  <c r="O242" i="18"/>
  <c r="L115" i="18"/>
  <c r="N120" i="18"/>
  <c r="V133" i="18"/>
  <c r="M139" i="18"/>
  <c r="R143" i="18"/>
  <c r="R152" i="18"/>
  <c r="D153" i="18"/>
  <c r="D294" i="18" s="1"/>
  <c r="T158" i="18"/>
  <c r="U160" i="18"/>
  <c r="M174" i="18"/>
  <c r="S199" i="18"/>
  <c r="P199" i="18"/>
  <c r="N199" i="18"/>
  <c r="U199" i="18"/>
  <c r="T199" i="18"/>
  <c r="R199" i="18"/>
  <c r="Q199" i="18"/>
  <c r="O199" i="18"/>
  <c r="M199" i="18"/>
  <c r="L199" i="18"/>
  <c r="K199" i="18"/>
  <c r="T217" i="18"/>
  <c r="R217" i="18"/>
  <c r="Q217" i="18"/>
  <c r="V217" i="18" s="1"/>
  <c r="O217" i="18"/>
  <c r="N217" i="18"/>
  <c r="M217" i="18"/>
  <c r="N230" i="18"/>
  <c r="M230" i="18"/>
  <c r="L230" i="18"/>
  <c r="K230" i="18"/>
  <c r="V230" i="18" s="1"/>
  <c r="U230" i="18"/>
  <c r="T230" i="18"/>
  <c r="S230" i="18"/>
  <c r="T116" i="18"/>
  <c r="S117" i="18"/>
  <c r="R118" i="18"/>
  <c r="Q119" i="18"/>
  <c r="N122" i="18"/>
  <c r="V122" i="18" s="1"/>
  <c r="U127" i="18"/>
  <c r="T128" i="18"/>
  <c r="S129" i="18"/>
  <c r="R130" i="18"/>
  <c r="N133" i="18"/>
  <c r="N141" i="18"/>
  <c r="V141" i="18" s="1"/>
  <c r="V145" i="18"/>
  <c r="U146" i="18"/>
  <c r="T147" i="18"/>
  <c r="S148" i="18"/>
  <c r="R149" i="18"/>
  <c r="Q155" i="18"/>
  <c r="N157" i="18"/>
  <c r="V157" i="18" s="1"/>
  <c r="U162" i="18"/>
  <c r="T163" i="18"/>
  <c r="S164" i="18"/>
  <c r="R165" i="18"/>
  <c r="Q166" i="18"/>
  <c r="V166" i="18" s="1"/>
  <c r="S171" i="18"/>
  <c r="R172" i="18"/>
  <c r="Q173" i="18"/>
  <c r="N176" i="18"/>
  <c r="V176" i="18" s="1"/>
  <c r="K179" i="18"/>
  <c r="U181" i="18"/>
  <c r="T182" i="18"/>
  <c r="R184" i="18"/>
  <c r="T189" i="18"/>
  <c r="S190" i="18"/>
  <c r="T198" i="18"/>
  <c r="Q198" i="18"/>
  <c r="O198" i="18"/>
  <c r="K217" i="18"/>
  <c r="O230" i="18"/>
  <c r="V273" i="18"/>
  <c r="V272" i="18" s="1"/>
  <c r="U116" i="18"/>
  <c r="T117" i="18"/>
  <c r="S118" i="18"/>
  <c r="R119" i="18"/>
  <c r="O122" i="18"/>
  <c r="K126" i="18"/>
  <c r="V126" i="18" s="1"/>
  <c r="U128" i="18"/>
  <c r="T129" i="18"/>
  <c r="S130" i="18"/>
  <c r="O133" i="18"/>
  <c r="K136" i="18"/>
  <c r="O141" i="18"/>
  <c r="K145" i="18"/>
  <c r="U147" i="18"/>
  <c r="T148" i="18"/>
  <c r="S149" i="18"/>
  <c r="R155" i="18"/>
  <c r="V155" i="18" s="1"/>
  <c r="V154" i="18" s="1"/>
  <c r="O157" i="18"/>
  <c r="U163" i="18"/>
  <c r="T164" i="18"/>
  <c r="T171" i="18"/>
  <c r="S172" i="18"/>
  <c r="R173" i="18"/>
  <c r="V173" i="18" s="1"/>
  <c r="L179" i="18"/>
  <c r="V179" i="18" s="1"/>
  <c r="U189" i="18"/>
  <c r="K214" i="18"/>
  <c r="V214" i="18" s="1"/>
  <c r="U214" i="18"/>
  <c r="T214" i="18"/>
  <c r="R214" i="18"/>
  <c r="Q214" i="18"/>
  <c r="P214" i="18"/>
  <c r="L217" i="18"/>
  <c r="R219" i="18"/>
  <c r="P219" i="18"/>
  <c r="O219" i="18"/>
  <c r="M219" i="18"/>
  <c r="L219" i="18"/>
  <c r="K219" i="18"/>
  <c r="V219" i="18" s="1"/>
  <c r="P230" i="18"/>
  <c r="D244" i="18"/>
  <c r="R254" i="18"/>
  <c r="Q254" i="18"/>
  <c r="P254" i="18"/>
  <c r="O254" i="18"/>
  <c r="M254" i="18"/>
  <c r="L254" i="18"/>
  <c r="K254" i="18"/>
  <c r="V254" i="18" s="1"/>
  <c r="N279" i="18"/>
  <c r="M279" i="18"/>
  <c r="V279" i="18" s="1"/>
  <c r="L279" i="18"/>
  <c r="K279" i="18"/>
  <c r="U279" i="18"/>
  <c r="T279" i="18"/>
  <c r="S279" i="18"/>
  <c r="R279" i="18"/>
  <c r="Q279" i="18"/>
  <c r="U117" i="18"/>
  <c r="T118" i="18"/>
  <c r="S119" i="18"/>
  <c r="V119" i="18" s="1"/>
  <c r="P122" i="18"/>
  <c r="L126" i="18"/>
  <c r="K127" i="18"/>
  <c r="U129" i="18"/>
  <c r="T130" i="18"/>
  <c r="P133" i="18"/>
  <c r="L136" i="18"/>
  <c r="P141" i="18"/>
  <c r="L145" i="18"/>
  <c r="K146" i="18"/>
  <c r="V146" i="18" s="1"/>
  <c r="V147" i="18"/>
  <c r="U148" i="18"/>
  <c r="T149" i="18"/>
  <c r="S155" i="18"/>
  <c r="P157" i="18"/>
  <c r="L161" i="18"/>
  <c r="K162" i="18"/>
  <c r="V162" i="18" s="1"/>
  <c r="U164" i="18"/>
  <c r="T165" i="18"/>
  <c r="S166" i="18"/>
  <c r="U171" i="18"/>
  <c r="T172" i="18"/>
  <c r="S173" i="18"/>
  <c r="P176" i="18"/>
  <c r="M179" i="18"/>
  <c r="K181" i="18"/>
  <c r="V181" i="18" s="1"/>
  <c r="U197" i="18"/>
  <c r="R197" i="18"/>
  <c r="P197" i="18"/>
  <c r="P202" i="18"/>
  <c r="N202" i="18"/>
  <c r="M202" i="18"/>
  <c r="K202" i="18"/>
  <c r="V202" i="18" s="1"/>
  <c r="L214" i="18"/>
  <c r="P217" i="18"/>
  <c r="N219" i="18"/>
  <c r="Q230" i="18"/>
  <c r="K116" i="18"/>
  <c r="U118" i="18"/>
  <c r="T119" i="18"/>
  <c r="Q122" i="18"/>
  <c r="M126" i="18"/>
  <c r="L127" i="18"/>
  <c r="V127" i="18" s="1"/>
  <c r="K128" i="18"/>
  <c r="U130" i="18"/>
  <c r="Q133" i="18"/>
  <c r="M136" i="18"/>
  <c r="Q141" i="18"/>
  <c r="M145" i="18"/>
  <c r="L146" i="18"/>
  <c r="K147" i="18"/>
  <c r="U149" i="18"/>
  <c r="T155" i="18"/>
  <c r="Q157" i="18"/>
  <c r="M161" i="18"/>
  <c r="L162" i="18"/>
  <c r="K163" i="18"/>
  <c r="U165" i="18"/>
  <c r="T166" i="18"/>
  <c r="U172" i="18"/>
  <c r="T173" i="18"/>
  <c r="Q176" i="18"/>
  <c r="N179" i="18"/>
  <c r="M180" i="18"/>
  <c r="L181" i="18"/>
  <c r="K182" i="18"/>
  <c r="V182" i="18" s="1"/>
  <c r="U184" i="18"/>
  <c r="K189" i="18"/>
  <c r="V189" i="18" s="1"/>
  <c r="K197" i="18"/>
  <c r="L202" i="18"/>
  <c r="N211" i="18"/>
  <c r="L211" i="18"/>
  <c r="K211" i="18"/>
  <c r="V211" i="18" s="1"/>
  <c r="U211" i="18"/>
  <c r="T211" i="18"/>
  <c r="S211" i="18"/>
  <c r="M214" i="18"/>
  <c r="S217" i="18"/>
  <c r="Q219" i="18"/>
  <c r="R230" i="18"/>
  <c r="S246" i="18"/>
  <c r="R246" i="18"/>
  <c r="Q246" i="18"/>
  <c r="P246" i="18"/>
  <c r="N246" i="18"/>
  <c r="M246" i="18"/>
  <c r="L246" i="18"/>
  <c r="S254" i="18"/>
  <c r="T264" i="18"/>
  <c r="S264" i="18"/>
  <c r="R264" i="18"/>
  <c r="Q264" i="18"/>
  <c r="O264" i="18"/>
  <c r="N264" i="18"/>
  <c r="M264" i="18"/>
  <c r="V264" i="18" s="1"/>
  <c r="R266" i="18"/>
  <c r="Q266" i="18"/>
  <c r="V266" i="18" s="1"/>
  <c r="P266" i="18"/>
  <c r="O266" i="18"/>
  <c r="M266" i="18"/>
  <c r="L266" i="18"/>
  <c r="K266" i="18"/>
  <c r="P279" i="18"/>
  <c r="L116" i="18"/>
  <c r="V116" i="18" s="1"/>
  <c r="K117" i="18"/>
  <c r="V117" i="18" s="1"/>
  <c r="U119" i="18"/>
  <c r="R122" i="18"/>
  <c r="N126" i="18"/>
  <c r="M127" i="18"/>
  <c r="L128" i="18"/>
  <c r="V128" i="18" s="1"/>
  <c r="R133" i="18"/>
  <c r="N136" i="18"/>
  <c r="R141" i="18"/>
  <c r="N145" i="18"/>
  <c r="M146" i="18"/>
  <c r="L147" i="18"/>
  <c r="K148" i="18"/>
  <c r="V148" i="18" s="1"/>
  <c r="V149" i="18"/>
  <c r="U155" i="18"/>
  <c r="R157" i="18"/>
  <c r="N161" i="18"/>
  <c r="M162" i="18"/>
  <c r="L163" i="18"/>
  <c r="K164" i="18"/>
  <c r="V164" i="18" s="1"/>
  <c r="U166" i="18"/>
  <c r="K171" i="18"/>
  <c r="V171" i="18" s="1"/>
  <c r="U173" i="18"/>
  <c r="R176" i="18"/>
  <c r="O179" i="18"/>
  <c r="N180" i="18"/>
  <c r="M181" i="18"/>
  <c r="L182" i="18"/>
  <c r="K183" i="18"/>
  <c r="V183" i="18" s="1"/>
  <c r="R186" i="18"/>
  <c r="V186" i="18" s="1"/>
  <c r="V185" i="18" s="1"/>
  <c r="L189" i="18"/>
  <c r="K190" i="18"/>
  <c r="V190" i="18" s="1"/>
  <c r="V196" i="18"/>
  <c r="S196" i="18"/>
  <c r="Q196" i="18"/>
  <c r="L197" i="18"/>
  <c r="N198" i="18"/>
  <c r="O202" i="18"/>
  <c r="M211" i="18"/>
  <c r="N214" i="18"/>
  <c r="U216" i="18"/>
  <c r="S216" i="18"/>
  <c r="R216" i="18"/>
  <c r="P216" i="18"/>
  <c r="O216" i="18"/>
  <c r="N216" i="18"/>
  <c r="U217" i="18"/>
  <c r="S219" i="18"/>
  <c r="T236" i="18"/>
  <c r="S236" i="18"/>
  <c r="R236" i="18"/>
  <c r="Q236" i="18"/>
  <c r="O236" i="18"/>
  <c r="N236" i="18"/>
  <c r="M236" i="18"/>
  <c r="R238" i="18"/>
  <c r="Q238" i="18"/>
  <c r="P238" i="18"/>
  <c r="O238" i="18"/>
  <c r="M238" i="18"/>
  <c r="L238" i="18"/>
  <c r="K238" i="18"/>
  <c r="K246" i="18"/>
  <c r="V246" i="18" s="1"/>
  <c r="V245" i="18" s="1"/>
  <c r="V244" i="18" s="1"/>
  <c r="T254" i="18"/>
  <c r="K264" i="18"/>
  <c r="N266" i="18"/>
  <c r="M116" i="18"/>
  <c r="L117" i="18"/>
  <c r="K118" i="18"/>
  <c r="V118" i="18" s="1"/>
  <c r="S122" i="18"/>
  <c r="O126" i="18"/>
  <c r="N127" i="18"/>
  <c r="M128" i="18"/>
  <c r="L129" i="18"/>
  <c r="V129" i="18" s="1"/>
  <c r="K130" i="18"/>
  <c r="V130" i="18" s="1"/>
  <c r="S133" i="18"/>
  <c r="O136" i="18"/>
  <c r="V136" i="18" s="1"/>
  <c r="V135" i="18" s="1"/>
  <c r="S141" i="18"/>
  <c r="O145" i="18"/>
  <c r="N146" i="18"/>
  <c r="M147" i="18"/>
  <c r="L148" i="18"/>
  <c r="K149" i="18"/>
  <c r="S157" i="18"/>
  <c r="O161" i="18"/>
  <c r="V161" i="18" s="1"/>
  <c r="N162" i="18"/>
  <c r="M163" i="18"/>
  <c r="V163" i="18" s="1"/>
  <c r="L164" i="18"/>
  <c r="K165" i="18"/>
  <c r="V165" i="18" s="1"/>
  <c r="L171" i="18"/>
  <c r="K172" i="18"/>
  <c r="V172" i="18" s="1"/>
  <c r="S176" i="18"/>
  <c r="P179" i="18"/>
  <c r="O180" i="18"/>
  <c r="V180" i="18" s="1"/>
  <c r="N181" i="18"/>
  <c r="M182" i="18"/>
  <c r="L183" i="18"/>
  <c r="K184" i="18"/>
  <c r="V184" i="18" s="1"/>
  <c r="S186" i="18"/>
  <c r="M189" i="18"/>
  <c r="L190" i="18"/>
  <c r="K191" i="18"/>
  <c r="V191" i="18" s="1"/>
  <c r="T195" i="18"/>
  <c r="R195" i="18"/>
  <c r="K196" i="18"/>
  <c r="M197" i="18"/>
  <c r="P198" i="18"/>
  <c r="Q201" i="18"/>
  <c r="O201" i="18"/>
  <c r="N201" i="18"/>
  <c r="L201" i="18"/>
  <c r="V201" i="18" s="1"/>
  <c r="Q202" i="18"/>
  <c r="O211" i="18"/>
  <c r="O214" i="18"/>
  <c r="K216" i="18"/>
  <c r="T219" i="18"/>
  <c r="R226" i="18"/>
  <c r="Q226" i="18"/>
  <c r="P226" i="18"/>
  <c r="O226" i="18"/>
  <c r="M226" i="18"/>
  <c r="L226" i="18"/>
  <c r="K226" i="18"/>
  <c r="K236" i="18"/>
  <c r="N238" i="18"/>
  <c r="O246" i="18"/>
  <c r="U252" i="18"/>
  <c r="T252" i="18"/>
  <c r="S252" i="18"/>
  <c r="R252" i="18"/>
  <c r="P252" i="18"/>
  <c r="O252" i="18"/>
  <c r="N252" i="18"/>
  <c r="U254" i="18"/>
  <c r="L264" i="18"/>
  <c r="S266" i="18"/>
  <c r="T186" i="18"/>
  <c r="N189" i="18"/>
  <c r="M190" i="18"/>
  <c r="L191" i="18"/>
  <c r="K192" i="18"/>
  <c r="K193" i="18"/>
  <c r="K194" i="18"/>
  <c r="K195" i="18"/>
  <c r="V195" i="18" s="1"/>
  <c r="L196" i="18"/>
  <c r="N197" i="18"/>
  <c r="R198" i="18"/>
  <c r="R202" i="18"/>
  <c r="P211" i="18"/>
  <c r="S214" i="18"/>
  <c r="L216" i="18"/>
  <c r="S218" i="18"/>
  <c r="Q218" i="18"/>
  <c r="P218" i="18"/>
  <c r="N218" i="18"/>
  <c r="M218" i="18"/>
  <c r="L218" i="18"/>
  <c r="V218" i="18" s="1"/>
  <c r="U219" i="18"/>
  <c r="L236" i="18"/>
  <c r="S238" i="18"/>
  <c r="T246" i="18"/>
  <c r="P264" i="18"/>
  <c r="T266" i="18"/>
  <c r="Q211" i="18"/>
  <c r="M216" i="18"/>
  <c r="U246" i="18"/>
  <c r="N258" i="18"/>
  <c r="M258" i="18"/>
  <c r="L258" i="18"/>
  <c r="K258" i="18"/>
  <c r="U258" i="18"/>
  <c r="T258" i="18"/>
  <c r="S258" i="18"/>
  <c r="U264" i="18"/>
  <c r="U266" i="18"/>
  <c r="M192" i="18"/>
  <c r="V192" i="18" s="1"/>
  <c r="M193" i="18"/>
  <c r="V193" i="18" s="1"/>
  <c r="M194" i="18"/>
  <c r="M195" i="18"/>
  <c r="N196" i="18"/>
  <c r="Q197" i="18"/>
  <c r="U198" i="18"/>
  <c r="R200" i="18"/>
  <c r="P200" i="18"/>
  <c r="O200" i="18"/>
  <c r="M200" i="18"/>
  <c r="V200" i="18" s="1"/>
  <c r="P201" i="18"/>
  <c r="T202" i="18"/>
  <c r="R211" i="18"/>
  <c r="V215" i="18"/>
  <c r="Q216" i="18"/>
  <c r="O218" i="18"/>
  <c r="T226" i="18"/>
  <c r="U236" i="18"/>
  <c r="U238" i="18"/>
  <c r="M252" i="18"/>
  <c r="O258" i="18"/>
  <c r="V283" i="18"/>
  <c r="U286" i="18"/>
  <c r="T287" i="18"/>
  <c r="S288" i="18"/>
  <c r="R289" i="18"/>
  <c r="Q290" i="18"/>
  <c r="P291" i="18"/>
  <c r="O292" i="18"/>
  <c r="N293" i="18"/>
  <c r="T276" i="18"/>
  <c r="S277" i="18"/>
  <c r="R278" i="18"/>
  <c r="P280" i="18"/>
  <c r="V280" i="18" s="1"/>
  <c r="O281" i="18"/>
  <c r="N282" i="18"/>
  <c r="L284" i="18"/>
  <c r="V284" i="18" s="1"/>
  <c r="K285" i="18"/>
  <c r="U287" i="18"/>
  <c r="T288" i="18"/>
  <c r="S289" i="18"/>
  <c r="R290" i="18"/>
  <c r="Q291" i="18"/>
  <c r="P292" i="18"/>
  <c r="O293" i="18"/>
  <c r="U276" i="18"/>
  <c r="T277" i="18"/>
  <c r="S278" i="18"/>
  <c r="Q280" i="18"/>
  <c r="P281" i="18"/>
  <c r="V281" i="18" s="1"/>
  <c r="O282" i="18"/>
  <c r="M284" i="18"/>
  <c r="L285" i="18"/>
  <c r="U288" i="18"/>
  <c r="T289" i="18"/>
  <c r="S290" i="18"/>
  <c r="V290" i="18" s="1"/>
  <c r="R291" i="18"/>
  <c r="Q292" i="18"/>
  <c r="P293" i="18"/>
  <c r="T210" i="18"/>
  <c r="R212" i="18"/>
  <c r="Q213" i="18"/>
  <c r="O215" i="18"/>
  <c r="T221" i="18"/>
  <c r="Q223" i="18"/>
  <c r="U228" i="18"/>
  <c r="T229" i="18"/>
  <c r="R231" i="18"/>
  <c r="Q232" i="18"/>
  <c r="P233" i="18"/>
  <c r="O234" i="18"/>
  <c r="V234" i="18" s="1"/>
  <c r="U240" i="18"/>
  <c r="T241" i="18"/>
  <c r="R243" i="18"/>
  <c r="U248" i="18"/>
  <c r="O251" i="18"/>
  <c r="V251" i="18" s="1"/>
  <c r="U256" i="18"/>
  <c r="T257" i="18"/>
  <c r="Q260" i="18"/>
  <c r="P261" i="18"/>
  <c r="O262" i="18"/>
  <c r="U268" i="18"/>
  <c r="T269" i="18"/>
  <c r="R271" i="18"/>
  <c r="V276" i="18"/>
  <c r="U277" i="18"/>
  <c r="T278" i="18"/>
  <c r="R280" i="18"/>
  <c r="Q281" i="18"/>
  <c r="P282" i="18"/>
  <c r="N284" i="18"/>
  <c r="M285" i="18"/>
  <c r="U289" i="18"/>
  <c r="T290" i="18"/>
  <c r="S291" i="18"/>
  <c r="R292" i="18"/>
  <c r="Q293" i="18"/>
  <c r="U210" i="18"/>
  <c r="V210" i="18" s="1"/>
  <c r="S212" i="18"/>
  <c r="V212" i="18" s="1"/>
  <c r="R213" i="18"/>
  <c r="P215" i="18"/>
  <c r="U221" i="18"/>
  <c r="R223" i="18"/>
  <c r="K227" i="18"/>
  <c r="U229" i="18"/>
  <c r="S231" i="18"/>
  <c r="V231" i="18" s="1"/>
  <c r="R232" i="18"/>
  <c r="Q233" i="18"/>
  <c r="V233" i="18" s="1"/>
  <c r="P234" i="18"/>
  <c r="K239" i="18"/>
  <c r="V239" i="18" s="1"/>
  <c r="U241" i="18"/>
  <c r="S243" i="18"/>
  <c r="P251" i="18"/>
  <c r="K255" i="18"/>
  <c r="U257" i="18"/>
  <c r="V257" i="18" s="1"/>
  <c r="R260" i="18"/>
  <c r="Q261" i="18"/>
  <c r="V261" i="18" s="1"/>
  <c r="P262" i="18"/>
  <c r="V262" i="18" s="1"/>
  <c r="K267" i="18"/>
  <c r="V267" i="18" s="1"/>
  <c r="U269" i="18"/>
  <c r="S271" i="18"/>
  <c r="U278" i="18"/>
  <c r="S280" i="18"/>
  <c r="R281" i="18"/>
  <c r="Q282" i="18"/>
  <c r="V282" i="18" s="1"/>
  <c r="O284" i="18"/>
  <c r="N285" i="18"/>
  <c r="V289" i="18"/>
  <c r="U290" i="18"/>
  <c r="T291" i="18"/>
  <c r="S292" i="18"/>
  <c r="R293" i="18"/>
  <c r="T205" i="18"/>
  <c r="V205" i="18" s="1"/>
  <c r="T212" i="18"/>
  <c r="S213" i="18"/>
  <c r="V213" i="18" s="1"/>
  <c r="Q215" i="18"/>
  <c r="V221" i="18"/>
  <c r="V220" i="18" s="1"/>
  <c r="S223" i="18"/>
  <c r="V223" i="18" s="1"/>
  <c r="V222" i="18" s="1"/>
  <c r="L227" i="18"/>
  <c r="V227" i="18" s="1"/>
  <c r="K228" i="18"/>
  <c r="T231" i="18"/>
  <c r="S232" i="18"/>
  <c r="R233" i="18"/>
  <c r="Q234" i="18"/>
  <c r="L239" i="18"/>
  <c r="K240" i="18"/>
  <c r="V240" i="18" s="1"/>
  <c r="T243" i="18"/>
  <c r="V243" i="18" s="1"/>
  <c r="K248" i="18"/>
  <c r="V248" i="18" s="1"/>
  <c r="V247" i="18" s="1"/>
  <c r="Q251" i="18"/>
  <c r="L255" i="18"/>
  <c r="K256" i="18"/>
  <c r="T259" i="18"/>
  <c r="V259" i="18" s="1"/>
  <c r="S260" i="18"/>
  <c r="R261" i="18"/>
  <c r="Q262" i="18"/>
  <c r="L267" i="18"/>
  <c r="K268" i="18"/>
  <c r="V268" i="18" s="1"/>
  <c r="V269" i="18"/>
  <c r="T271" i="18"/>
  <c r="V271" i="18" s="1"/>
  <c r="V278" i="18"/>
  <c r="T280" i="18"/>
  <c r="S281" i="18"/>
  <c r="R282" i="18"/>
  <c r="P284" i="18"/>
  <c r="O285" i="18"/>
  <c r="K289" i="18"/>
  <c r="U291" i="18"/>
  <c r="T292" i="18"/>
  <c r="S293" i="18"/>
  <c r="V291" i="18"/>
  <c r="U292" i="18"/>
  <c r="T293" i="18"/>
  <c r="L203" i="18"/>
  <c r="V203" i="18" s="1"/>
  <c r="L210" i="18"/>
  <c r="U213" i="18"/>
  <c r="S215" i="18"/>
  <c r="L221" i="18"/>
  <c r="U223" i="18"/>
  <c r="N227" i="18"/>
  <c r="M228" i="18"/>
  <c r="V228" i="18" s="1"/>
  <c r="L229" i="18"/>
  <c r="V229" i="18" s="1"/>
  <c r="U232" i="18"/>
  <c r="T233" i="18"/>
  <c r="S234" i="18"/>
  <c r="N239" i="18"/>
  <c r="M240" i="18"/>
  <c r="L241" i="18"/>
  <c r="V241" i="18" s="1"/>
  <c r="M248" i="18"/>
  <c r="S251" i="18"/>
  <c r="N255" i="18"/>
  <c r="V255" i="18" s="1"/>
  <c r="M256" i="18"/>
  <c r="V256" i="18" s="1"/>
  <c r="L257" i="18"/>
  <c r="U260" i="18"/>
  <c r="T261" i="18"/>
  <c r="S262" i="18"/>
  <c r="N267" i="18"/>
  <c r="M268" i="18"/>
  <c r="L269" i="18"/>
  <c r="M277" i="18"/>
  <c r="V277" i="18" s="1"/>
  <c r="L278" i="18"/>
  <c r="U281" i="18"/>
  <c r="T282" i="18"/>
  <c r="R284" i="18"/>
  <c r="Q285" i="18"/>
  <c r="K291" i="18"/>
  <c r="U293" i="18"/>
  <c r="V232" i="18"/>
  <c r="U233" i="18"/>
  <c r="V260" i="18"/>
  <c r="U261" i="18"/>
  <c r="U282" i="18"/>
  <c r="S284" i="18"/>
  <c r="R285" i="18"/>
  <c r="L291" i="18"/>
  <c r="U283" i="18"/>
  <c r="T284" i="18"/>
  <c r="S285" i="18"/>
  <c r="V285" i="18" s="1"/>
  <c r="R286" i="18"/>
  <c r="Q287" i="18"/>
  <c r="V287" i="18" s="1"/>
  <c r="P288" i="18"/>
  <c r="V288" i="18" s="1"/>
  <c r="O289" i="18"/>
  <c r="N290" i="18"/>
  <c r="M291" i="18"/>
  <c r="L292" i="18"/>
  <c r="V292" i="18" s="1"/>
  <c r="K293" i="18"/>
  <c r="V293" i="18" s="1"/>
  <c r="U284" i="18"/>
  <c r="T285" i="18"/>
  <c r="S286" i="18"/>
  <c r="V286" i="18" s="1"/>
  <c r="R287" i="18"/>
  <c r="Q288" i="18"/>
  <c r="P289" i="18"/>
  <c r="O290" i="18"/>
  <c r="N291" i="18"/>
  <c r="M292" i="18"/>
  <c r="L293" i="18"/>
  <c r="AG288" i="20" l="1"/>
  <c r="AG279" i="20"/>
  <c r="AG155" i="20"/>
  <c r="AG129" i="20"/>
  <c r="AG18" i="20"/>
  <c r="AG16" i="20"/>
  <c r="AG10" i="20" s="1"/>
  <c r="AG9" i="20" s="1"/>
  <c r="AG98" i="20"/>
  <c r="AG266" i="20"/>
  <c r="AG264" i="20"/>
  <c r="AG210" i="20"/>
  <c r="AG109" i="20"/>
  <c r="AG108" i="20" s="1"/>
  <c r="AG37" i="20"/>
  <c r="AG36" i="20" s="1"/>
  <c r="AG106" i="20"/>
  <c r="AG200" i="20"/>
  <c r="AG281" i="20"/>
  <c r="AG272" i="20" s="1"/>
  <c r="AG252" i="20"/>
  <c r="AG250" i="20" s="1"/>
  <c r="AG246" i="20" s="1"/>
  <c r="AG25" i="20"/>
  <c r="AG31" i="20"/>
  <c r="AG270" i="20"/>
  <c r="AG269" i="20" s="1"/>
  <c r="AG24" i="20"/>
  <c r="AG27" i="20"/>
  <c r="AG23" i="20"/>
  <c r="AG80" i="20"/>
  <c r="AG181" i="20"/>
  <c r="AG66" i="20"/>
  <c r="AG70" i="20"/>
  <c r="AG162" i="20"/>
  <c r="AG262" i="20"/>
  <c r="AG273" i="20"/>
  <c r="AG187" i="20"/>
  <c r="AG133" i="20"/>
  <c r="AG131" i="20" s="1"/>
  <c r="AG30" i="20"/>
  <c r="AG62" i="20"/>
  <c r="AG58" i="20" s="1"/>
  <c r="AG178" i="20"/>
  <c r="AG182" i="20"/>
  <c r="AG26" i="20"/>
  <c r="AG222" i="20"/>
  <c r="AG221" i="20" s="1"/>
  <c r="AG39" i="20"/>
  <c r="AG38" i="20" s="1"/>
  <c r="AG112" i="20"/>
  <c r="AG241" i="20"/>
  <c r="AG206" i="20"/>
  <c r="AG271" i="20"/>
  <c r="AG292" i="20" s="1"/>
  <c r="AG140" i="20"/>
  <c r="AG138" i="20" s="1"/>
  <c r="AG137" i="20" s="1"/>
  <c r="AG67" i="20"/>
  <c r="AG83" i="20"/>
  <c r="AG82" i="20" s="1"/>
  <c r="AG93" i="20"/>
  <c r="AG277" i="20"/>
  <c r="AG203" i="20"/>
  <c r="AG195" i="20"/>
  <c r="AG185" i="20" s="1"/>
  <c r="AG184" i="20" s="1"/>
  <c r="AG103" i="20"/>
  <c r="AG95" i="20" s="1"/>
  <c r="AG94" i="20" s="1"/>
  <c r="AG183" i="20"/>
  <c r="AG159" i="20"/>
  <c r="AG154" i="20" s="1"/>
  <c r="AG153" i="20" s="1"/>
  <c r="AG91" i="20"/>
  <c r="AC222" i="19"/>
  <c r="AC221" i="19" s="1"/>
  <c r="AC31" i="19"/>
  <c r="AC10" i="19"/>
  <c r="AC9" i="19" s="1"/>
  <c r="AC112" i="19"/>
  <c r="AC203" i="19"/>
  <c r="AC133" i="19"/>
  <c r="AC138" i="19"/>
  <c r="AC137" i="19" s="1"/>
  <c r="AC154" i="19"/>
  <c r="AC153" i="19" s="1"/>
  <c r="AC55" i="19"/>
  <c r="AC67" i="19"/>
  <c r="AC250" i="19"/>
  <c r="AC246" i="19" s="1"/>
  <c r="AC168" i="19"/>
  <c r="AC167" i="19" s="1"/>
  <c r="AC206" i="19"/>
  <c r="AC131" i="19"/>
  <c r="AC70" i="19"/>
  <c r="AC157" i="19"/>
  <c r="AC273" i="19"/>
  <c r="AC39" i="19"/>
  <c r="O291" i="19"/>
  <c r="N291" i="19"/>
  <c r="AC82" i="19"/>
  <c r="AC78" i="19"/>
  <c r="AC274" i="19"/>
  <c r="AC197" i="19"/>
  <c r="AC185" i="19" s="1"/>
  <c r="AC184" i="19" s="1"/>
  <c r="AC89" i="19"/>
  <c r="AC60" i="19"/>
  <c r="AC101" i="19"/>
  <c r="AC95" i="19" s="1"/>
  <c r="AC94" i="19" s="1"/>
  <c r="V253" i="18"/>
  <c r="V31" i="18"/>
  <c r="V58" i="18"/>
  <c r="V82" i="18"/>
  <c r="V209" i="18"/>
  <c r="V206" i="18" s="1"/>
  <c r="V170" i="18"/>
  <c r="V169" i="18" s="1"/>
  <c r="V275" i="18"/>
  <c r="V274" i="18" s="1"/>
  <c r="V194" i="18"/>
  <c r="V188" i="18" s="1"/>
  <c r="V187" i="18" s="1"/>
  <c r="V197" i="18"/>
  <c r="V199" i="18"/>
  <c r="V10" i="18"/>
  <c r="V9" i="18" s="1"/>
  <c r="V252" i="18"/>
  <c r="V250" i="18" s="1"/>
  <c r="V249" i="18" s="1"/>
  <c r="V174" i="18"/>
  <c r="V158" i="18"/>
  <c r="V156" i="18" s="1"/>
  <c r="V153" i="18" s="1"/>
  <c r="V47" i="18"/>
  <c r="V39" i="18" s="1"/>
  <c r="V38" i="18" s="1"/>
  <c r="V238" i="18"/>
  <c r="V120" i="18"/>
  <c r="V112" i="18" s="1"/>
  <c r="V111" i="18" s="1"/>
  <c r="V216" i="18"/>
  <c r="V198" i="18"/>
  <c r="V152" i="18"/>
  <c r="V151" i="18" s="1"/>
  <c r="V150" i="18" s="1"/>
  <c r="V100" i="18"/>
  <c r="V258" i="18"/>
  <c r="V110" i="18"/>
  <c r="V108" i="18" s="1"/>
  <c r="V236" i="18"/>
  <c r="V143" i="18"/>
  <c r="V95" i="18"/>
  <c r="V226" i="18"/>
  <c r="V225" i="18" s="1"/>
  <c r="V224" i="18" s="1"/>
  <c r="V139" i="18"/>
  <c r="V138" i="18" s="1"/>
  <c r="V137" i="18" s="1"/>
  <c r="V124" i="18"/>
  <c r="V80" i="18"/>
  <c r="V59" i="18" s="1"/>
  <c r="V29" i="18"/>
  <c r="AG168" i="20" l="1"/>
  <c r="AG167" i="20" s="1"/>
  <c r="AG111" i="20"/>
  <c r="AG59" i="20"/>
  <c r="AC38" i="19"/>
  <c r="AC272" i="19"/>
  <c r="AC271" i="19" s="1"/>
  <c r="AC59" i="19"/>
  <c r="AC58" i="19"/>
  <c r="AC291" i="19" s="1"/>
  <c r="AC111" i="19"/>
  <c r="V94" i="18"/>
  <c r="V294" i="18" s="1"/>
</calcChain>
</file>

<file path=xl/sharedStrings.xml><?xml version="1.0" encoding="utf-8"?>
<sst xmlns="http://schemas.openxmlformats.org/spreadsheetml/2006/main" count="4691" uniqueCount="322">
  <si>
    <t>к Тарифному соглашению в системе ОМС</t>
  </si>
  <si>
    <t>№
п/п</t>
  </si>
  <si>
    <t>Наименование МО/ФАП</t>
  </si>
  <si>
    <t>Количество ФАП</t>
  </si>
  <si>
    <t>Соответствие требованиям, установленным положением об организации первичной медико-сенитарной помощи (+/-)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</si>
  <si>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</si>
  <si>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</si>
  <si>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</si>
  <si>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</si>
  <si>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</si>
  <si>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</si>
  <si>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</si>
  <si>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</si>
  <si>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</si>
  <si>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</si>
  <si>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</si>
  <si>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</si>
  <si>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</si>
  <si>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</si>
  <si>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</si>
  <si>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</si>
  <si>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</si>
  <si>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</si>
  <si>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</si>
  <si>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</si>
  <si>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</si>
  <si>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</si>
  <si>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</si>
  <si>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</si>
  <si>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</si>
  <si>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</si>
  <si>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</si>
  <si>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</si>
  <si>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</si>
  <si>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</si>
  <si>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</si>
  <si>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</si>
  <si>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</si>
  <si>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</si>
  <si>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</si>
  <si>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п.Борское</t>
  </si>
  <si>
    <t>ФАП п.Славинск</t>
  </si>
  <si>
    <t>ФАП п.Комсомольск</t>
  </si>
  <si>
    <t>ФАП Заозерский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</si>
  <si>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</si>
  <si>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</si>
  <si>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</si>
  <si>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</si>
  <si>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</si>
  <si>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</si>
  <si>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</si>
  <si>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</si>
  <si>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</si>
  <si>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</si>
  <si>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</si>
  <si>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</si>
  <si>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</si>
  <si>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</si>
  <si>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</si>
  <si>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</si>
  <si>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</si>
  <si>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</si>
  <si>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</si>
  <si>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</si>
  <si>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</si>
  <si>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</si>
  <si>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</si>
  <si>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</si>
  <si>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</si>
  <si>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</si>
  <si>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</si>
  <si>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</si>
  <si>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</si>
  <si>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</si>
  <si>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</si>
  <si>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</si>
  <si>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</si>
  <si>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</si>
  <si>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</si>
  <si>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</si>
  <si>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</si>
  <si>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</si>
  <si>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</si>
  <si>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</si>
  <si>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</si>
  <si>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</si>
  <si>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</si>
  <si>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</si>
  <si>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</si>
  <si>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</si>
  <si>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</si>
  <si>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</si>
  <si>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Зареченский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</si>
  <si>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</si>
  <si>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</si>
  <si>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</si>
  <si>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</si>
  <si>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</si>
  <si>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</si>
  <si>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</si>
  <si>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</si>
  <si>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</si>
  <si>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</si>
  <si>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</si>
  <si>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</si>
  <si>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</si>
  <si>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</si>
  <si>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</si>
  <si>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</si>
  <si>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</si>
  <si>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</si>
  <si>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</si>
  <si>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</si>
  <si>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</si>
  <si>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</si>
  <si>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</si>
  <si>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</si>
  <si>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</si>
  <si>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</si>
  <si>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</si>
  <si>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</si>
  <si>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</si>
  <si>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</si>
  <si>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</si>
  <si>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</si>
  <si>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</si>
  <si>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</si>
  <si>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</si>
  <si>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</si>
  <si>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</si>
  <si>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</si>
  <si>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</si>
  <si>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</si>
  <si>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</si>
  <si>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</si>
  <si>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</si>
  <si>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</si>
  <si>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</si>
  <si>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</si>
  <si>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</si>
  <si>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</si>
  <si>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</si>
  <si>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</si>
  <si>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</si>
  <si>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</si>
  <si>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</si>
  <si>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</si>
  <si>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</si>
  <si>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</si>
  <si>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</si>
  <si>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</si>
  <si>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</si>
  <si>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</si>
  <si>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</si>
  <si>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</si>
  <si>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</si>
  <si>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</si>
  <si>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</si>
  <si>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</si>
  <si>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</si>
  <si>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</si>
  <si>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</si>
  <si>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</si>
  <si>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</si>
  <si>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</si>
  <si>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</si>
  <si>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</si>
  <si>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</si>
  <si>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</si>
  <si>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</si>
  <si>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</si>
  <si>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</si>
  <si>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</si>
  <si>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</si>
  <si>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</si>
  <si>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</si>
  <si>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</si>
  <si>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</si>
  <si>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</si>
  <si>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</si>
  <si>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</si>
  <si>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</si>
  <si>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</si>
  <si>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</si>
  <si>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</si>
  <si>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</si>
  <si>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</si>
  <si>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</si>
  <si>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</si>
  <si>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</si>
  <si>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</si>
  <si>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</si>
  <si>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</si>
  <si>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</si>
  <si>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</si>
  <si>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</si>
  <si>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</si>
  <si>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</si>
  <si>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</si>
  <si>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</si>
  <si>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</si>
  <si>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</si>
  <si>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</si>
  <si>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</si>
  <si>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</si>
  <si>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</si>
  <si>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</si>
  <si>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>Приложение № 3.3.3.1</t>
  </si>
  <si>
    <t xml:space="preserve">  Калининградской области</t>
  </si>
  <si>
    <t>ФАП Пятидорожный</t>
  </si>
  <si>
    <t>ФАП Заливенский</t>
  </si>
  <si>
    <t>ФАП Моргуновский</t>
  </si>
  <si>
    <t xml:space="preserve">ФАП Зеленопольский </t>
  </si>
  <si>
    <t>ФАП Храбровский</t>
  </si>
  <si>
    <t>ФАП Кутузовский</t>
  </si>
  <si>
    <t>ФАП Леское</t>
  </si>
  <si>
    <t>ФАП Междуреченский</t>
  </si>
  <si>
    <t>ФАП п. Заостровье</t>
  </si>
  <si>
    <t>ФАП п. Краснофлотское</t>
  </si>
  <si>
    <t>ФАП п. Каштановка</t>
  </si>
  <si>
    <t>ФАП п. Павлинино</t>
  </si>
  <si>
    <t>ФАП п. Холмы</t>
  </si>
  <si>
    <t>ФАП п. Канаш</t>
  </si>
  <si>
    <t>ФАП Ильинский</t>
  </si>
  <si>
    <t>ФАП п. Рыбкино</t>
  </si>
  <si>
    <t>ФАП п. Изабильное</t>
  </si>
  <si>
    <t>ФАП п. Калининский</t>
  </si>
  <si>
    <t>ФАП п. Причальский</t>
  </si>
  <si>
    <t xml:space="preserve">ФАП Красовский  </t>
  </si>
  <si>
    <t xml:space="preserve">ФАП Левобережненский  </t>
  </si>
  <si>
    <t xml:space="preserve">ФАП Мысовский  </t>
  </si>
  <si>
    <t xml:space="preserve">ФАП Хрустальненский  </t>
  </si>
  <si>
    <t xml:space="preserve">ФАП Побединский  </t>
  </si>
  <si>
    <t xml:space="preserve">ФАП Громовский  </t>
  </si>
  <si>
    <t>ФАП Каменский</t>
  </si>
  <si>
    <t>ФАП Володаровский</t>
  </si>
  <si>
    <t>ФАП Глушковский</t>
  </si>
  <si>
    <t>ФАП Краснооктябрьский</t>
  </si>
  <si>
    <t>ФАП Свободненский</t>
  </si>
  <si>
    <t>ГБУЗ КО "Гурьевская ЦРБ"</t>
  </si>
  <si>
    <t>ФАП п. Ильичево</t>
  </si>
  <si>
    <t>ФАП п. Ольховка</t>
  </si>
  <si>
    <t>ФАП п. Калинково</t>
  </si>
  <si>
    <t>ФАП п. Сокольники</t>
  </si>
  <si>
    <t>ФАП Липовский</t>
  </si>
  <si>
    <t>ФАП Ломовский</t>
  </si>
  <si>
    <t>ФАП Лермонтовский</t>
  </si>
  <si>
    <t>ФАП Славяновский</t>
  </si>
  <si>
    <t>ФАП Отважненский</t>
  </si>
  <si>
    <t>ФАП Дубровский</t>
  </si>
  <si>
    <t>ФАП Побережский</t>
  </si>
  <si>
    <t>ФАП Раздольненский</t>
  </si>
  <si>
    <t>ФАП Рябиновский</t>
  </si>
  <si>
    <t xml:space="preserve">ФАП п.Дорожный </t>
  </si>
  <si>
    <t>ФАП п.Ласкино</t>
  </si>
  <si>
    <t>ФАП п.Дружный</t>
  </si>
  <si>
    <t>ФАП п.Невское</t>
  </si>
  <si>
    <t>ФАП п.Рыбное</t>
  </si>
  <si>
    <t>ФАП п.Рябиновка</t>
  </si>
  <si>
    <t>ФАП п.Светлое</t>
  </si>
  <si>
    <t>ФАП п.Сосновка</t>
  </si>
  <si>
    <t>ФАП п.Прибрежное</t>
  </si>
  <si>
    <t>ФАП п.Малое Луговое</t>
  </si>
  <si>
    <t>ГБУЗ КО "Светловская ЦРБ"</t>
  </si>
  <si>
    <t>ФАП п. Акулово</t>
  </si>
  <si>
    <t>ФАП п.Зареченское</t>
  </si>
  <si>
    <t>ФАП п.Костромино</t>
  </si>
  <si>
    <t>ФАП п.Новостроево</t>
  </si>
  <si>
    <t>ФАП п.Дальнее</t>
  </si>
  <si>
    <t>ФАП п. Холмогоровка</t>
  </si>
  <si>
    <t>Чос</t>
  </si>
  <si>
    <t>ФОгод</t>
  </si>
  <si>
    <t>ФОмес</t>
  </si>
  <si>
    <t>КС</t>
  </si>
  <si>
    <t>от 100 до 900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</si>
  <si>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</si>
  <si>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</si>
  <si>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</si>
  <si>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</si>
  <si>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</si>
  <si>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</si>
  <si>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</si>
  <si>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</si>
  <si>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</si>
  <si>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</si>
  <si>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</si>
  <si>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</si>
  <si>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 900 до 1500</t>
  </si>
  <si>
    <t>более 2000</t>
  </si>
  <si>
    <t>Плановый размер финансового обеспечения ФАП на месяц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</si>
  <si>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</t>
  </si>
  <si>
    <t>от 100 до 901</t>
  </si>
  <si>
    <t>от 1501 до 2000</t>
  </si>
  <si>
    <t>менее 100</t>
  </si>
  <si>
    <r>
      <t xml:space="preserve">Группа №1 (менее 100) </t>
    </r>
    <r>
      <rPr>
        <b/>
        <vertAlign val="superscript"/>
        <sz val="11"/>
        <rFont val="Times New Roman"/>
        <family val="1"/>
        <charset val="204"/>
      </rPr>
      <t>1</t>
    </r>
  </si>
  <si>
    <t>Плановый размер финансового обеспечения ФАП 
(руб.)</t>
  </si>
  <si>
    <t>Численность обслуживаемого 
населения</t>
  </si>
  <si>
    <t>Всего</t>
  </si>
  <si>
    <t>в т.ч. женщины репродуктивного возраста</t>
  </si>
  <si>
    <t>Наличие акушера</t>
  </si>
  <si>
    <t>КС на 01.04.24</t>
  </si>
  <si>
    <t>от 1501 до 2001</t>
  </si>
  <si>
    <t>Повышающий коэффициент на отдельные полномочия на фельдшера/мед. сестру</t>
  </si>
  <si>
    <t xml:space="preserve"> от 24 января 2024 года</t>
  </si>
  <si>
    <t>ФАП п. Забродино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</si>
  <si>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 г.
</t>
    </r>
    <r>
      <rPr>
        <sz val="14"/>
        <color rgb="FFFF0000"/>
        <rFont val="Times New Roman"/>
        <family val="1"/>
        <charset val="204"/>
      </rPr>
      <t>(с изменениями от 29.03.2024)</t>
    </r>
  </si>
  <si>
    <t xml:space="preserve"> от 29 марта 2024 года</t>
  </si>
  <si>
    <t>ФАП Доваторовский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</si>
  <si>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01.06.2024 год
</t>
    </r>
    <r>
      <rPr>
        <sz val="14"/>
        <color theme="1"/>
        <rFont val="Times New Roman"/>
        <family val="1"/>
        <charset val="204"/>
      </rPr>
      <t xml:space="preserve">(с изменениями от 29.03.2024, </t>
    </r>
    <r>
      <rPr>
        <b/>
        <sz val="14"/>
        <color rgb="FFFF0000"/>
        <rFont val="Times New Roman"/>
        <family val="1"/>
        <charset val="204"/>
      </rPr>
      <t>31.05.2024</t>
    </r>
    <r>
      <rPr>
        <sz val="14"/>
        <color theme="1"/>
        <rFont val="Times New Roman"/>
        <family val="1"/>
        <charset val="204"/>
      </rPr>
      <t>)</t>
    </r>
  </si>
  <si>
    <r>
      <t xml:space="preserve">Группа №3 (от 900 до 1500) </t>
    </r>
    <r>
      <rPr>
        <b/>
        <vertAlign val="superscript"/>
        <sz val="12"/>
        <color rgb="FFFF0000"/>
        <rFont val="Times New Roman"/>
        <family val="1"/>
        <charset val="204"/>
      </rPr>
      <t>3</t>
    </r>
  </si>
  <si>
    <t>Повышающий коэффициент 
на отдельные полномочия 
на фельдшера/мед. сестру</t>
  </si>
  <si>
    <t>Соответствие требованиям, 
установленным положением об 
организации первичной 
медико-санитарной помощи (+/-)</t>
  </si>
  <si>
    <t>КС на 01.06.24</t>
  </si>
  <si>
    <t>КС на 01.08.24</t>
  </si>
  <si>
    <t>в т.ч. женщины 
репродуктивного возраста</t>
  </si>
  <si>
    <t>Повышающий коэффициент 
на отдельные полномочия на фельдшера/мед. сестру</t>
  </si>
  <si>
    <t>Соответствие требованиям, установленным положением об организации первичной 
медико-сенитарной помощи (+/-)</t>
  </si>
  <si>
    <t>Плановый размер 
финансового обеспечения 
ФАП на месяц</t>
  </si>
  <si>
    <r>
      <t xml:space="preserve"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2024 год
(с изменениями от 29.03.2024г., 31.05.2024г., </t>
    </r>
    <r>
      <rPr>
        <b/>
        <sz val="14"/>
        <color rgb="FFFF0000"/>
        <rFont val="Times New Roman"/>
        <family val="1"/>
        <charset val="204"/>
      </rPr>
      <t>29.07.2024г.</t>
    </r>
    <r>
      <rPr>
        <b/>
        <sz val="14"/>
        <color theme="1"/>
        <rFont val="Times New Roman"/>
        <family val="1"/>
        <charset val="204"/>
      </rPr>
      <t>)</t>
    </r>
  </si>
  <si>
    <t>Приложение № 4</t>
  </si>
  <si>
    <t>к Выписке из Протокола заседания № 7</t>
  </si>
  <si>
    <t>Комиссии от 29.07.2024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</si>
</sst>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.000000"/>
    <numFmt numFmtId="166" formatCode="#,##0.0"/>
    <numFmt numFmtId="167" formatCode="#,##0.0000000"/>
    <numFmt numFmtId="168" formatCode="_-* #,##0_-;\-* #,##0_-;_-* &quot;-&quot;??_-;_-@_-"/>
    <numFmt numFmtId="169" formatCode="#,##0.00_ ;\-#,##0.00\ "/>
    <numFmt numFmtId="170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vertAlign val="superscript"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/>
    <xf numFmtId="4" fontId="4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3" fillId="0" borderId="0" xfId="0" applyNumberFormat="1" applyFont="1"/>
    <xf numFmtId="0" fontId="3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1" xfId="0" applyFont="1" applyBorder="1"/>
    <xf numFmtId="0" fontId="7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165" fontId="3" fillId="0" borderId="0" xfId="0" applyNumberFormat="1" applyFont="1"/>
    <xf numFmtId="0" fontId="7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 wrapText="1"/>
    </xf>
    <xf numFmtId="4" fontId="10" fillId="0" borderId="1" xfId="2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/>
    </xf>
    <xf numFmtId="3" fontId="7" fillId="0" borderId="1" xfId="1" applyNumberFormat="1" applyFont="1" applyBorder="1" applyAlignment="1">
      <alignment horizontal="center"/>
    </xf>
    <xf numFmtId="43" fontId="8" fillId="0" borderId="1" xfId="2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8" fontId="8" fillId="0" borderId="1" xfId="2" applyNumberFormat="1" applyFont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/>
    </xf>
    <xf numFmtId="169" fontId="10" fillId="0" borderId="1" xfId="2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wrapText="1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4" fontId="8" fillId="0" borderId="1" xfId="2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2" applyNumberFormat="1" applyFont="1" applyBorder="1" applyAlignment="1">
      <alignment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>
      <alignment horizontal="center"/>
    </xf>
    <xf numFmtId="166" fontId="7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wrapText="1"/>
    </xf>
    <xf numFmtId="167" fontId="16" fillId="0" borderId="1" xfId="0" applyNumberFormat="1" applyFont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3" fontId="8" fillId="0" borderId="1" xfId="2" applyNumberFormat="1" applyFont="1" applyBorder="1" applyAlignment="1">
      <alignment vertical="center" wrapText="1"/>
    </xf>
    <xf numFmtId="3" fontId="7" fillId="0" borderId="1" xfId="1" applyNumberFormat="1" applyFont="1" applyFill="1" applyBorder="1" applyAlignment="1">
      <alignment horizont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textRotation="90" wrapText="1"/>
    </xf>
    <xf numFmtId="3" fontId="16" fillId="2" borderId="1" xfId="0" applyNumberFormat="1" applyFont="1" applyFill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/>
    </xf>
    <xf numFmtId="3" fontId="16" fillId="0" borderId="1" xfId="0" applyNumberFormat="1" applyFont="1" applyBorder="1" applyAlignment="1">
      <alignment horizontal="center" vertical="center" wrapText="1"/>
    </xf>
    <xf numFmtId="170" fontId="11" fillId="0" borderId="1" xfId="1" applyNumberFormat="1" applyFont="1" applyFill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170" fontId="11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3" fontId="8" fillId="0" borderId="1" xfId="2" applyFont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 vertical="center"/>
    </xf>
    <xf numFmtId="3" fontId="8" fillId="0" borderId="1" xfId="2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 applyAlignment="1">
      <alignment horizontal="center" wrapText="1"/>
    </xf>
    <xf numFmtId="3" fontId="8" fillId="0" borderId="1" xfId="2" applyNumberFormat="1" applyFont="1" applyFill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/>
    <xf numFmtId="3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/>
    <xf numFmtId="0" fontId="8" fillId="0" borderId="1" xfId="0" applyFont="1" applyBorder="1"/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vertical="center" wrapText="1"/>
    </xf>
    <xf numFmtId="169" fontId="11" fillId="0" borderId="1" xfId="2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2" applyNumberFormat="1" applyFont="1" applyBorder="1" applyAlignment="1">
      <alignment vertical="center"/>
    </xf>
    <xf numFmtId="4" fontId="11" fillId="0" borderId="1" xfId="2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textRotation="90" wrapText="1"/>
    </xf>
    <xf numFmtId="170" fontId="8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center" vertical="center"/>
    </xf>
    <xf numFmtId="170" fontId="7" fillId="2" borderId="1" xfId="1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3" fontId="7" fillId="0" borderId="1" xfId="1" applyNumberFormat="1" applyFont="1" applyBorder="1" applyAlignment="1">
      <alignment horizontal="center" vertical="center"/>
    </xf>
    <xf numFmtId="170" fontId="7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0" fillId="0" borderId="1" xfId="2" applyNumberFormat="1" applyFont="1" applyFill="1" applyBorder="1" applyAlignment="1">
      <alignment horizontal="center" vertical="center" wrapText="1"/>
    </xf>
    <xf numFmtId="43" fontId="8" fillId="0" borderId="1" xfId="2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4" fontId="8" fillId="0" borderId="1" xfId="2" applyNumberFormat="1" applyFont="1" applyFill="1" applyBorder="1" applyAlignment="1">
      <alignment vertical="center"/>
    </xf>
    <xf numFmtId="168" fontId="8" fillId="0" borderId="1" xfId="2" applyNumberFormat="1" applyFont="1" applyFill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4" fontId="8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0" fontId="11" fillId="0" borderId="1" xfId="0" applyNumberFormat="1" applyFont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5" xfId="3" xr:uid="{1C8107D4-A339-4B46-8DEE-3B5EBC66DE2E}"/>
    <cellStyle name="Финансовый" xfId="2" builtinId="3"/>
    <cellStyle name="Финансовый 2" xfId="1" xr:uid="{9FD4F46C-D84F-41FF-A716-B79D5B3005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FD8E-22E5-4F59-8C9C-EE66DCEF6B86}">
  <sheetPr>
    <outlinePr summaryBelow="0"/>
    <pageSetUpPr fitToPage="1"/>
  </sheetPr>
  <dimension ref="A1:AA307"/>
  <sheetViews>
    <sheetView view="pageBreakPreview" zoomScale="80" zoomScaleNormal="80" zoomScaleSheetLayoutView="80" workbookViewId="0">
      <selection activeCell="V4" sqref="V4"/>
    </sheetView>
  </sheetViews>
  <sheetFormatPr defaultRowHeight="15" outlineLevelRow="2" x14ac:dyDescent="0.25"/>
  <cols>
    <col min="1" max="1" width="4.42578125" style="4" customWidth="1"/>
    <col min="2" max="2" width="42.42578125" style="4" customWidth="1"/>
    <col min="3" max="3" width="6" style="38" customWidth="1"/>
    <col min="4" max="4" width="11" style="38" customWidth="1"/>
    <col min="5" max="5" width="13.7109375" style="4" customWidth="1"/>
    <col min="6" max="6" width="17" style="4" customWidth="1"/>
    <col min="7" max="7" width="15.7109375" style="4" customWidth="1"/>
    <col min="8" max="21" width="12.85546875" style="4" customWidth="1"/>
    <col min="22" max="22" width="18" style="4" customWidth="1"/>
    <col min="23" max="16384" width="9.140625" style="4"/>
  </cols>
  <sheetData>
    <row r="1" spans="1:27" ht="15.75" x14ac:dyDescent="0.25">
      <c r="A1" s="1"/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5" t="s">
        <v>207</v>
      </c>
    </row>
    <row r="2" spans="1:27" ht="15.75" x14ac:dyDescent="0.25">
      <c r="A2" s="1"/>
      <c r="B2" s="1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0</v>
      </c>
    </row>
    <row r="3" spans="1:27" ht="15.75" x14ac:dyDescent="0.25">
      <c r="A3" s="1"/>
      <c r="B3" s="1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5" t="s">
        <v>208</v>
      </c>
    </row>
    <row r="4" spans="1:27" ht="15.75" x14ac:dyDescent="0.25">
      <c r="A4" s="1"/>
      <c r="B4" s="1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5" t="s">
        <v>303</v>
      </c>
    </row>
    <row r="5" spans="1:27" x14ac:dyDescent="0.25">
      <c r="A5" s="1"/>
      <c r="B5" s="1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7" ht="60" customHeight="1" x14ac:dyDescent="0.25">
      <c r="A6" s="178" t="s">
        <v>290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</row>
    <row r="7" spans="1:27" ht="23.25" customHeight="1" x14ac:dyDescent="0.25">
      <c r="A7" s="179" t="s">
        <v>1</v>
      </c>
      <c r="B7" s="179" t="s">
        <v>2</v>
      </c>
      <c r="C7" s="180" t="s">
        <v>3</v>
      </c>
      <c r="D7" s="181" t="s">
        <v>296</v>
      </c>
      <c r="E7" s="180" t="s">
        <v>4</v>
      </c>
      <c r="F7" s="182" t="s">
        <v>275</v>
      </c>
      <c r="G7" s="182"/>
      <c r="H7" s="182"/>
      <c r="I7" s="182"/>
      <c r="J7" s="182"/>
      <c r="K7" s="50" t="s">
        <v>276</v>
      </c>
      <c r="L7" s="50" t="s">
        <v>277</v>
      </c>
      <c r="M7" s="50" t="s">
        <v>278</v>
      </c>
      <c r="N7" s="50" t="s">
        <v>279</v>
      </c>
      <c r="O7" s="50" t="s">
        <v>280</v>
      </c>
      <c r="P7" s="50" t="s">
        <v>281</v>
      </c>
      <c r="Q7" s="50" t="s">
        <v>282</v>
      </c>
      <c r="R7" s="50" t="s">
        <v>283</v>
      </c>
      <c r="S7" s="50" t="s">
        <v>284</v>
      </c>
      <c r="T7" s="50" t="s">
        <v>285</v>
      </c>
      <c r="U7" s="50" t="s">
        <v>286</v>
      </c>
      <c r="V7" s="179" t="s">
        <v>295</v>
      </c>
    </row>
    <row r="8" spans="1:27" ht="202.5" customHeight="1" x14ac:dyDescent="0.25">
      <c r="A8" s="179"/>
      <c r="B8" s="179"/>
      <c r="C8" s="180"/>
      <c r="D8" s="181"/>
      <c r="E8" s="180"/>
      <c r="F8" s="49" t="s">
        <v>270</v>
      </c>
      <c r="G8" s="49" t="s">
        <v>271</v>
      </c>
      <c r="H8" s="49" t="s">
        <v>272</v>
      </c>
      <c r="I8" s="49" t="s">
        <v>273</v>
      </c>
      <c r="J8" s="49" t="s">
        <v>289</v>
      </c>
      <c r="K8" s="49" t="s">
        <v>289</v>
      </c>
      <c r="L8" s="49" t="s">
        <v>289</v>
      </c>
      <c r="M8" s="49" t="s">
        <v>289</v>
      </c>
      <c r="N8" s="49" t="s">
        <v>289</v>
      </c>
      <c r="O8" s="49" t="s">
        <v>289</v>
      </c>
      <c r="P8" s="49" t="s">
        <v>289</v>
      </c>
      <c r="Q8" s="49" t="s">
        <v>289</v>
      </c>
      <c r="R8" s="49" t="s">
        <v>289</v>
      </c>
      <c r="S8" s="49" t="s">
        <v>289</v>
      </c>
      <c r="T8" s="49" t="s">
        <v>289</v>
      </c>
      <c r="U8" s="49" t="s">
        <v>289</v>
      </c>
      <c r="V8" s="179"/>
    </row>
    <row r="9" spans="1:27" ht="15.75" x14ac:dyDescent="0.25">
      <c r="A9" s="7">
        <v>1</v>
      </c>
      <c r="B9" s="24" t="s">
        <v>5</v>
      </c>
      <c r="C9" s="9">
        <f>C10+C31+C36</f>
        <v>25</v>
      </c>
      <c r="D9" s="9">
        <f t="shared" ref="D9:V9" si="0">D10+D31+D36</f>
        <v>17018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73">
        <f t="shared" si="0"/>
        <v>24105851.039999995</v>
      </c>
    </row>
    <row r="10" spans="1:27" ht="18.75" outlineLevel="1" x14ac:dyDescent="0.25">
      <c r="A10" s="10"/>
      <c r="B10" s="11" t="s">
        <v>6</v>
      </c>
      <c r="C10" s="9">
        <v>20</v>
      </c>
      <c r="D10" s="9">
        <f t="shared" ref="D10" si="1">SUM(D11:D30)</f>
        <v>10021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74">
        <f>SUM(V11:V30)</f>
        <v>18206753.399999999</v>
      </c>
    </row>
    <row r="11" spans="1:27" ht="15.75" outlineLevel="1" x14ac:dyDescent="0.25">
      <c r="A11" s="10">
        <v>1</v>
      </c>
      <c r="B11" s="47" t="s">
        <v>22</v>
      </c>
      <c r="C11" s="77"/>
      <c r="D11" s="55">
        <v>842</v>
      </c>
      <c r="E11" s="6" t="s">
        <v>8</v>
      </c>
      <c r="F11" s="13" t="s">
        <v>274</v>
      </c>
      <c r="G11" s="52">
        <v>1230500</v>
      </c>
      <c r="H11" s="52">
        <v>102541.67</v>
      </c>
      <c r="I11" s="51">
        <v>0.81071280000000001</v>
      </c>
      <c r="J11" s="14">
        <f>ROUND(H11*I11,2)</f>
        <v>83131.839999999997</v>
      </c>
      <c r="K11" s="14">
        <f>$J$11</f>
        <v>83131.839999999997</v>
      </c>
      <c r="L11" s="14">
        <f t="shared" ref="L11:U11" si="2">$J$11</f>
        <v>83131.839999999997</v>
      </c>
      <c r="M11" s="14">
        <f t="shared" si="2"/>
        <v>83131.839999999997</v>
      </c>
      <c r="N11" s="14">
        <f t="shared" si="2"/>
        <v>83131.839999999997</v>
      </c>
      <c r="O11" s="14">
        <f t="shared" si="2"/>
        <v>83131.839999999997</v>
      </c>
      <c r="P11" s="14">
        <f t="shared" si="2"/>
        <v>83131.839999999997</v>
      </c>
      <c r="Q11" s="14">
        <f t="shared" si="2"/>
        <v>83131.839999999997</v>
      </c>
      <c r="R11" s="14">
        <f t="shared" si="2"/>
        <v>83131.839999999997</v>
      </c>
      <c r="S11" s="14">
        <f t="shared" si="2"/>
        <v>83131.839999999997</v>
      </c>
      <c r="T11" s="14">
        <f t="shared" si="2"/>
        <v>83131.839999999997</v>
      </c>
      <c r="U11" s="14">
        <f t="shared" si="2"/>
        <v>83131.839999999997</v>
      </c>
      <c r="V11" s="75">
        <f>J11+K11+L11+M11+N11+O11+P11+Q11+R11+S11+T11+U11</f>
        <v>997582.07999999973</v>
      </c>
      <c r="X11" s="48"/>
      <c r="AA11" s="17"/>
    </row>
    <row r="12" spans="1:27" ht="15.75" outlineLevel="2" x14ac:dyDescent="0.25">
      <c r="A12" s="10">
        <v>2</v>
      </c>
      <c r="B12" s="12" t="s">
        <v>7</v>
      </c>
      <c r="C12" s="78"/>
      <c r="D12" s="56">
        <v>715</v>
      </c>
      <c r="E12" s="13" t="s">
        <v>8</v>
      </c>
      <c r="F12" s="13" t="s">
        <v>274</v>
      </c>
      <c r="G12" s="52">
        <v>1230500</v>
      </c>
      <c r="H12" s="52">
        <v>102541.67</v>
      </c>
      <c r="I12" s="51">
        <v>0.81071280000000001</v>
      </c>
      <c r="J12" s="14">
        <f t="shared" ref="J12:J75" si="3">ROUND(H12*I12,2)</f>
        <v>83131.839999999997</v>
      </c>
      <c r="K12" s="14">
        <f>$J$12</f>
        <v>83131.839999999997</v>
      </c>
      <c r="L12" s="14">
        <f t="shared" ref="L12:U12" si="4">$J$12</f>
        <v>83131.839999999997</v>
      </c>
      <c r="M12" s="14">
        <f t="shared" si="4"/>
        <v>83131.839999999997</v>
      </c>
      <c r="N12" s="14">
        <f t="shared" si="4"/>
        <v>83131.839999999997</v>
      </c>
      <c r="O12" s="14">
        <f t="shared" si="4"/>
        <v>83131.839999999997</v>
      </c>
      <c r="P12" s="14">
        <f t="shared" si="4"/>
        <v>83131.839999999997</v>
      </c>
      <c r="Q12" s="14">
        <f t="shared" si="4"/>
        <v>83131.839999999997</v>
      </c>
      <c r="R12" s="14">
        <f t="shared" si="4"/>
        <v>83131.839999999997</v>
      </c>
      <c r="S12" s="14">
        <f t="shared" si="4"/>
        <v>83131.839999999997</v>
      </c>
      <c r="T12" s="14">
        <f t="shared" si="4"/>
        <v>83131.839999999997</v>
      </c>
      <c r="U12" s="14">
        <f t="shared" si="4"/>
        <v>83131.839999999997</v>
      </c>
      <c r="V12" s="75">
        <f t="shared" ref="V12:V37" si="5">J12+K12+L12+M12+N12+O12+P12+Q12+R12+S12+T12+U12</f>
        <v>997582.07999999973</v>
      </c>
      <c r="X12" s="48"/>
      <c r="AA12" s="17"/>
    </row>
    <row r="13" spans="1:27" ht="15.75" outlineLevel="2" x14ac:dyDescent="0.25">
      <c r="A13" s="10">
        <v>3</v>
      </c>
      <c r="B13" s="12" t="s">
        <v>9</v>
      </c>
      <c r="C13" s="78"/>
      <c r="D13" s="56">
        <v>602</v>
      </c>
      <c r="E13" s="13" t="s">
        <v>8</v>
      </c>
      <c r="F13" s="13" t="s">
        <v>274</v>
      </c>
      <c r="G13" s="52">
        <v>1230500</v>
      </c>
      <c r="H13" s="52">
        <v>102541.67</v>
      </c>
      <c r="I13" s="51">
        <v>0.81071280000000001</v>
      </c>
      <c r="J13" s="14">
        <f t="shared" si="3"/>
        <v>83131.839999999997</v>
      </c>
      <c r="K13" s="14">
        <f>$J$13</f>
        <v>83131.839999999997</v>
      </c>
      <c r="L13" s="14">
        <f t="shared" ref="L13:U27" si="6">$J$13</f>
        <v>83131.839999999997</v>
      </c>
      <c r="M13" s="14">
        <f t="shared" si="6"/>
        <v>83131.839999999997</v>
      </c>
      <c r="N13" s="14">
        <f t="shared" si="6"/>
        <v>83131.839999999997</v>
      </c>
      <c r="O13" s="14">
        <f t="shared" si="6"/>
        <v>83131.839999999997</v>
      </c>
      <c r="P13" s="14">
        <f t="shared" si="6"/>
        <v>83131.839999999997</v>
      </c>
      <c r="Q13" s="14">
        <f t="shared" si="6"/>
        <v>83131.839999999997</v>
      </c>
      <c r="R13" s="14">
        <f t="shared" si="6"/>
        <v>83131.839999999997</v>
      </c>
      <c r="S13" s="14">
        <f t="shared" si="6"/>
        <v>83131.839999999997</v>
      </c>
      <c r="T13" s="14">
        <f t="shared" si="6"/>
        <v>83131.839999999997</v>
      </c>
      <c r="U13" s="14">
        <f t="shared" si="6"/>
        <v>83131.839999999997</v>
      </c>
      <c r="V13" s="75">
        <f t="shared" si="5"/>
        <v>997582.07999999973</v>
      </c>
      <c r="X13" s="48"/>
      <c r="AA13" s="17"/>
    </row>
    <row r="14" spans="1:27" ht="15.75" outlineLevel="2" x14ac:dyDescent="0.25">
      <c r="A14" s="10">
        <v>4</v>
      </c>
      <c r="B14" s="12" t="s">
        <v>10</v>
      </c>
      <c r="C14" s="78"/>
      <c r="D14" s="53">
        <v>447</v>
      </c>
      <c r="E14" s="13" t="s">
        <v>8</v>
      </c>
      <c r="F14" s="13" t="s">
        <v>274</v>
      </c>
      <c r="G14" s="52">
        <v>1230500</v>
      </c>
      <c r="H14" s="52">
        <v>102541.67</v>
      </c>
      <c r="I14" s="51">
        <v>0.81071280000000001</v>
      </c>
      <c r="J14" s="14">
        <f t="shared" si="3"/>
        <v>83131.839999999997</v>
      </c>
      <c r="K14" s="14">
        <f t="shared" ref="K14:U30" si="7">$J$13</f>
        <v>83131.839999999997</v>
      </c>
      <c r="L14" s="14">
        <f t="shared" si="6"/>
        <v>83131.839999999997</v>
      </c>
      <c r="M14" s="14">
        <f t="shared" si="6"/>
        <v>83131.839999999997</v>
      </c>
      <c r="N14" s="14">
        <f t="shared" si="6"/>
        <v>83131.839999999997</v>
      </c>
      <c r="O14" s="14">
        <f t="shared" si="6"/>
        <v>83131.839999999997</v>
      </c>
      <c r="P14" s="14">
        <f t="shared" si="6"/>
        <v>83131.839999999997</v>
      </c>
      <c r="Q14" s="14">
        <f t="shared" si="6"/>
        <v>83131.839999999997</v>
      </c>
      <c r="R14" s="14">
        <f t="shared" si="6"/>
        <v>83131.839999999997</v>
      </c>
      <c r="S14" s="14">
        <f t="shared" si="6"/>
        <v>83131.839999999997</v>
      </c>
      <c r="T14" s="14">
        <f t="shared" si="6"/>
        <v>83131.839999999997</v>
      </c>
      <c r="U14" s="14">
        <f t="shared" si="6"/>
        <v>83131.839999999997</v>
      </c>
      <c r="V14" s="75">
        <f t="shared" si="5"/>
        <v>997582.07999999973</v>
      </c>
      <c r="X14" s="48"/>
      <c r="AA14" s="17"/>
    </row>
    <row r="15" spans="1:27" ht="15.75" outlineLevel="2" x14ac:dyDescent="0.25">
      <c r="A15" s="10">
        <v>5</v>
      </c>
      <c r="B15" s="12" t="s">
        <v>11</v>
      </c>
      <c r="C15" s="78"/>
      <c r="D15" s="53">
        <v>441</v>
      </c>
      <c r="E15" s="13" t="s">
        <v>8</v>
      </c>
      <c r="F15" s="13" t="s">
        <v>274</v>
      </c>
      <c r="G15" s="52">
        <v>1230500</v>
      </c>
      <c r="H15" s="52">
        <v>102541.67</v>
      </c>
      <c r="I15" s="51">
        <v>0.81071280000000001</v>
      </c>
      <c r="J15" s="14">
        <f t="shared" si="3"/>
        <v>83131.839999999997</v>
      </c>
      <c r="K15" s="14">
        <f t="shared" si="7"/>
        <v>83131.839999999997</v>
      </c>
      <c r="L15" s="14">
        <f t="shared" si="6"/>
        <v>83131.839999999997</v>
      </c>
      <c r="M15" s="14">
        <f t="shared" si="6"/>
        <v>83131.839999999997</v>
      </c>
      <c r="N15" s="14">
        <f t="shared" si="6"/>
        <v>83131.839999999997</v>
      </c>
      <c r="O15" s="14">
        <f t="shared" si="6"/>
        <v>83131.839999999997</v>
      </c>
      <c r="P15" s="14">
        <f t="shared" si="6"/>
        <v>83131.839999999997</v>
      </c>
      <c r="Q15" s="14">
        <f t="shared" si="6"/>
        <v>83131.839999999997</v>
      </c>
      <c r="R15" s="14">
        <f t="shared" si="6"/>
        <v>83131.839999999997</v>
      </c>
      <c r="S15" s="14">
        <f t="shared" si="6"/>
        <v>83131.839999999997</v>
      </c>
      <c r="T15" s="14">
        <f t="shared" si="6"/>
        <v>83131.839999999997</v>
      </c>
      <c r="U15" s="14">
        <f t="shared" si="6"/>
        <v>83131.839999999997</v>
      </c>
      <c r="V15" s="75">
        <f t="shared" si="5"/>
        <v>997582.07999999973</v>
      </c>
      <c r="X15" s="48"/>
      <c r="AA15" s="17"/>
    </row>
    <row r="16" spans="1:27" ht="15.75" outlineLevel="2" x14ac:dyDescent="0.25">
      <c r="A16" s="10">
        <v>6</v>
      </c>
      <c r="B16" s="12" t="s">
        <v>12</v>
      </c>
      <c r="C16" s="78"/>
      <c r="D16" s="53">
        <v>851</v>
      </c>
      <c r="E16" s="13" t="s">
        <v>8</v>
      </c>
      <c r="F16" s="13" t="s">
        <v>274</v>
      </c>
      <c r="G16" s="52">
        <v>1230500</v>
      </c>
      <c r="H16" s="52">
        <v>102541.67</v>
      </c>
      <c r="I16" s="51">
        <v>0.81071280000000001</v>
      </c>
      <c r="J16" s="14">
        <f t="shared" si="3"/>
        <v>83131.839999999997</v>
      </c>
      <c r="K16" s="14">
        <f t="shared" si="7"/>
        <v>83131.839999999997</v>
      </c>
      <c r="L16" s="14">
        <f t="shared" si="6"/>
        <v>83131.839999999997</v>
      </c>
      <c r="M16" s="14">
        <f t="shared" si="6"/>
        <v>83131.839999999997</v>
      </c>
      <c r="N16" s="14">
        <f t="shared" si="6"/>
        <v>83131.839999999997</v>
      </c>
      <c r="O16" s="14">
        <f t="shared" si="6"/>
        <v>83131.839999999997</v>
      </c>
      <c r="P16" s="14">
        <f t="shared" si="6"/>
        <v>83131.839999999997</v>
      </c>
      <c r="Q16" s="14">
        <f t="shared" si="6"/>
        <v>83131.839999999997</v>
      </c>
      <c r="R16" s="14">
        <f t="shared" si="6"/>
        <v>83131.839999999997</v>
      </c>
      <c r="S16" s="14">
        <f t="shared" si="6"/>
        <v>83131.839999999997</v>
      </c>
      <c r="T16" s="14">
        <f t="shared" si="6"/>
        <v>83131.839999999997</v>
      </c>
      <c r="U16" s="14">
        <f t="shared" si="6"/>
        <v>83131.839999999997</v>
      </c>
      <c r="V16" s="75">
        <f t="shared" si="5"/>
        <v>997582.07999999973</v>
      </c>
      <c r="X16" s="48"/>
      <c r="AA16" s="17"/>
    </row>
    <row r="17" spans="1:27" ht="15.75" outlineLevel="2" x14ac:dyDescent="0.25">
      <c r="A17" s="10">
        <v>7</v>
      </c>
      <c r="B17" s="12" t="s">
        <v>13</v>
      </c>
      <c r="C17" s="78"/>
      <c r="D17" s="53">
        <v>548</v>
      </c>
      <c r="E17" s="13" t="s">
        <v>8</v>
      </c>
      <c r="F17" s="13" t="s">
        <v>274</v>
      </c>
      <c r="G17" s="52">
        <v>1230500</v>
      </c>
      <c r="H17" s="52">
        <v>102541.67</v>
      </c>
      <c r="I17" s="51">
        <v>0.81071280000000001</v>
      </c>
      <c r="J17" s="14">
        <f t="shared" si="3"/>
        <v>83131.839999999997</v>
      </c>
      <c r="K17" s="14">
        <f t="shared" si="7"/>
        <v>83131.839999999997</v>
      </c>
      <c r="L17" s="14">
        <f t="shared" si="6"/>
        <v>83131.839999999997</v>
      </c>
      <c r="M17" s="14">
        <f t="shared" si="6"/>
        <v>83131.839999999997</v>
      </c>
      <c r="N17" s="14">
        <f t="shared" si="6"/>
        <v>83131.839999999997</v>
      </c>
      <c r="O17" s="14">
        <f t="shared" si="6"/>
        <v>83131.839999999997</v>
      </c>
      <c r="P17" s="14">
        <f t="shared" si="6"/>
        <v>83131.839999999997</v>
      </c>
      <c r="Q17" s="14">
        <f t="shared" si="6"/>
        <v>83131.839999999997</v>
      </c>
      <c r="R17" s="14">
        <f t="shared" si="6"/>
        <v>83131.839999999997</v>
      </c>
      <c r="S17" s="14">
        <f t="shared" si="6"/>
        <v>83131.839999999997</v>
      </c>
      <c r="T17" s="14">
        <f t="shared" si="6"/>
        <v>83131.839999999997</v>
      </c>
      <c r="U17" s="14">
        <f t="shared" si="6"/>
        <v>83131.839999999997</v>
      </c>
      <c r="V17" s="75">
        <f t="shared" si="5"/>
        <v>997582.07999999973</v>
      </c>
      <c r="X17" s="48"/>
      <c r="AA17" s="17"/>
    </row>
    <row r="18" spans="1:27" ht="15.75" outlineLevel="2" x14ac:dyDescent="0.25">
      <c r="A18" s="10">
        <v>8</v>
      </c>
      <c r="B18" s="12" t="s">
        <v>14</v>
      </c>
      <c r="C18" s="78"/>
      <c r="D18" s="53">
        <v>478</v>
      </c>
      <c r="E18" s="13" t="s">
        <v>8</v>
      </c>
      <c r="F18" s="13" t="s">
        <v>274</v>
      </c>
      <c r="G18" s="52">
        <v>1230500</v>
      </c>
      <c r="H18" s="52">
        <v>102541.67</v>
      </c>
      <c r="I18" s="51">
        <v>0.81071280000000001</v>
      </c>
      <c r="J18" s="14">
        <f t="shared" si="3"/>
        <v>83131.839999999997</v>
      </c>
      <c r="K18" s="14">
        <f t="shared" si="7"/>
        <v>83131.839999999997</v>
      </c>
      <c r="L18" s="14">
        <f t="shared" si="6"/>
        <v>83131.839999999997</v>
      </c>
      <c r="M18" s="14">
        <f t="shared" si="6"/>
        <v>83131.839999999997</v>
      </c>
      <c r="N18" s="14">
        <f t="shared" si="6"/>
        <v>83131.839999999997</v>
      </c>
      <c r="O18" s="14">
        <f t="shared" si="6"/>
        <v>83131.839999999997</v>
      </c>
      <c r="P18" s="14">
        <f t="shared" si="6"/>
        <v>83131.839999999997</v>
      </c>
      <c r="Q18" s="14">
        <f t="shared" si="6"/>
        <v>83131.839999999997</v>
      </c>
      <c r="R18" s="14">
        <f t="shared" si="6"/>
        <v>83131.839999999997</v>
      </c>
      <c r="S18" s="14">
        <f t="shared" si="6"/>
        <v>83131.839999999997</v>
      </c>
      <c r="T18" s="14">
        <f t="shared" si="6"/>
        <v>83131.839999999997</v>
      </c>
      <c r="U18" s="14">
        <f t="shared" si="6"/>
        <v>83131.839999999997</v>
      </c>
      <c r="V18" s="75">
        <f t="shared" si="5"/>
        <v>997582.07999999973</v>
      </c>
      <c r="X18" s="48"/>
      <c r="AA18" s="17"/>
    </row>
    <row r="19" spans="1:27" ht="15.75" outlineLevel="2" x14ac:dyDescent="0.25">
      <c r="A19" s="10">
        <v>9</v>
      </c>
      <c r="B19" s="12" t="s">
        <v>15</v>
      </c>
      <c r="C19" s="78"/>
      <c r="D19" s="53">
        <v>263</v>
      </c>
      <c r="E19" s="13" t="s">
        <v>8</v>
      </c>
      <c r="F19" s="13" t="s">
        <v>274</v>
      </c>
      <c r="G19" s="52">
        <v>1230500</v>
      </c>
      <c r="H19" s="52">
        <v>102541.67</v>
      </c>
      <c r="I19" s="51">
        <v>0.81071280000000001</v>
      </c>
      <c r="J19" s="14">
        <f t="shared" si="3"/>
        <v>83131.839999999997</v>
      </c>
      <c r="K19" s="14">
        <f t="shared" si="7"/>
        <v>83131.839999999997</v>
      </c>
      <c r="L19" s="14">
        <f t="shared" si="6"/>
        <v>83131.839999999997</v>
      </c>
      <c r="M19" s="14">
        <f t="shared" si="6"/>
        <v>83131.839999999997</v>
      </c>
      <c r="N19" s="14">
        <f t="shared" si="6"/>
        <v>83131.839999999997</v>
      </c>
      <c r="O19" s="14">
        <f t="shared" si="6"/>
        <v>83131.839999999997</v>
      </c>
      <c r="P19" s="14">
        <f t="shared" si="6"/>
        <v>83131.839999999997</v>
      </c>
      <c r="Q19" s="14">
        <f t="shared" si="6"/>
        <v>83131.839999999997</v>
      </c>
      <c r="R19" s="14">
        <f t="shared" si="6"/>
        <v>83131.839999999997</v>
      </c>
      <c r="S19" s="14">
        <f t="shared" si="6"/>
        <v>83131.839999999997</v>
      </c>
      <c r="T19" s="14">
        <f t="shared" si="6"/>
        <v>83131.839999999997</v>
      </c>
      <c r="U19" s="14">
        <f t="shared" si="6"/>
        <v>83131.839999999997</v>
      </c>
      <c r="V19" s="75">
        <f t="shared" si="5"/>
        <v>997582.07999999973</v>
      </c>
      <c r="X19" s="48"/>
      <c r="AA19" s="17"/>
    </row>
    <row r="20" spans="1:27" ht="15.75" outlineLevel="2" x14ac:dyDescent="0.25">
      <c r="A20" s="10">
        <v>10</v>
      </c>
      <c r="B20" s="12" t="s">
        <v>16</v>
      </c>
      <c r="C20" s="78"/>
      <c r="D20" s="53">
        <v>679</v>
      </c>
      <c r="E20" s="13" t="s">
        <v>8</v>
      </c>
      <c r="F20" s="13" t="s">
        <v>274</v>
      </c>
      <c r="G20" s="52">
        <v>1230500</v>
      </c>
      <c r="H20" s="52">
        <v>102541.67</v>
      </c>
      <c r="I20" s="51">
        <v>0.52710639999999997</v>
      </c>
      <c r="J20" s="14">
        <f t="shared" si="3"/>
        <v>54050.37</v>
      </c>
      <c r="K20" s="67">
        <f>J20</f>
        <v>54050.37</v>
      </c>
      <c r="L20" s="14">
        <f>J20</f>
        <v>54050.37</v>
      </c>
      <c r="M20" s="14">
        <f>J20</f>
        <v>54050.37</v>
      </c>
      <c r="N20" s="14">
        <f>J20</f>
        <v>54050.37</v>
      </c>
      <c r="O20" s="14">
        <f>J20</f>
        <v>54050.37</v>
      </c>
      <c r="P20" s="14">
        <f>J20</f>
        <v>54050.37</v>
      </c>
      <c r="Q20" s="14">
        <f>J20</f>
        <v>54050.37</v>
      </c>
      <c r="R20" s="14">
        <f>J20</f>
        <v>54050.37</v>
      </c>
      <c r="S20" s="14">
        <f>J20</f>
        <v>54050.37</v>
      </c>
      <c r="T20" s="14">
        <f>J20</f>
        <v>54050.37</v>
      </c>
      <c r="U20" s="14">
        <f>J20</f>
        <v>54050.37</v>
      </c>
      <c r="V20" s="75">
        <f t="shared" si="5"/>
        <v>648604.44000000006</v>
      </c>
      <c r="X20" s="48"/>
      <c r="AA20" s="17"/>
    </row>
    <row r="21" spans="1:27" ht="15.75" outlineLevel="2" x14ac:dyDescent="0.25">
      <c r="A21" s="10">
        <v>11</v>
      </c>
      <c r="B21" s="12" t="s">
        <v>17</v>
      </c>
      <c r="C21" s="78"/>
      <c r="D21" s="53">
        <v>471</v>
      </c>
      <c r="E21" s="13" t="s">
        <v>8</v>
      </c>
      <c r="F21" s="13" t="s">
        <v>274</v>
      </c>
      <c r="G21" s="52">
        <v>1230500</v>
      </c>
      <c r="H21" s="52">
        <v>102541.67</v>
      </c>
      <c r="I21" s="51">
        <v>0.81071280000000001</v>
      </c>
      <c r="J21" s="14">
        <f t="shared" si="3"/>
        <v>83131.839999999997</v>
      </c>
      <c r="K21" s="14">
        <f t="shared" si="7"/>
        <v>83131.839999999997</v>
      </c>
      <c r="L21" s="14">
        <f t="shared" si="6"/>
        <v>83131.839999999997</v>
      </c>
      <c r="M21" s="14">
        <f t="shared" si="6"/>
        <v>83131.839999999997</v>
      </c>
      <c r="N21" s="14">
        <f t="shared" si="6"/>
        <v>83131.839999999997</v>
      </c>
      <c r="O21" s="14">
        <f t="shared" si="6"/>
        <v>83131.839999999997</v>
      </c>
      <c r="P21" s="14">
        <f t="shared" si="6"/>
        <v>83131.839999999997</v>
      </c>
      <c r="Q21" s="14">
        <f t="shared" si="6"/>
        <v>83131.839999999997</v>
      </c>
      <c r="R21" s="14">
        <f t="shared" si="6"/>
        <v>83131.839999999997</v>
      </c>
      <c r="S21" s="14">
        <f t="shared" si="6"/>
        <v>83131.839999999997</v>
      </c>
      <c r="T21" s="14">
        <f t="shared" si="6"/>
        <v>83131.839999999997</v>
      </c>
      <c r="U21" s="14">
        <f t="shared" si="6"/>
        <v>83131.839999999997</v>
      </c>
      <c r="V21" s="75">
        <f t="shared" si="5"/>
        <v>997582.07999999973</v>
      </c>
      <c r="X21" s="48"/>
      <c r="AA21" s="17"/>
    </row>
    <row r="22" spans="1:27" ht="15.75" outlineLevel="2" x14ac:dyDescent="0.25">
      <c r="A22" s="10">
        <v>12</v>
      </c>
      <c r="B22" s="12" t="s">
        <v>18</v>
      </c>
      <c r="C22" s="78"/>
      <c r="D22" s="53">
        <v>531</v>
      </c>
      <c r="E22" s="13" t="s">
        <v>8</v>
      </c>
      <c r="F22" s="13" t="s">
        <v>274</v>
      </c>
      <c r="G22" s="52">
        <v>1230500</v>
      </c>
      <c r="H22" s="52">
        <v>102541.67</v>
      </c>
      <c r="I22" s="51">
        <v>0.81071280000000001</v>
      </c>
      <c r="J22" s="14">
        <f t="shared" si="3"/>
        <v>83131.839999999997</v>
      </c>
      <c r="K22" s="14">
        <f t="shared" si="7"/>
        <v>83131.839999999997</v>
      </c>
      <c r="L22" s="14">
        <f t="shared" si="6"/>
        <v>83131.839999999997</v>
      </c>
      <c r="M22" s="14">
        <f t="shared" si="6"/>
        <v>83131.839999999997</v>
      </c>
      <c r="N22" s="14">
        <f t="shared" si="6"/>
        <v>83131.839999999997</v>
      </c>
      <c r="O22" s="14">
        <f t="shared" si="6"/>
        <v>83131.839999999997</v>
      </c>
      <c r="P22" s="14">
        <f t="shared" si="6"/>
        <v>83131.839999999997</v>
      </c>
      <c r="Q22" s="14">
        <f t="shared" si="6"/>
        <v>83131.839999999997</v>
      </c>
      <c r="R22" s="14">
        <f t="shared" si="6"/>
        <v>83131.839999999997</v>
      </c>
      <c r="S22" s="14">
        <f t="shared" si="6"/>
        <v>83131.839999999997</v>
      </c>
      <c r="T22" s="14">
        <f t="shared" si="6"/>
        <v>83131.839999999997</v>
      </c>
      <c r="U22" s="14">
        <f t="shared" si="6"/>
        <v>83131.839999999997</v>
      </c>
      <c r="V22" s="75">
        <f t="shared" si="5"/>
        <v>997582.07999999973</v>
      </c>
      <c r="X22" s="48"/>
      <c r="AA22" s="17"/>
    </row>
    <row r="23" spans="1:27" ht="15.75" outlineLevel="2" x14ac:dyDescent="0.25">
      <c r="A23" s="10">
        <v>13</v>
      </c>
      <c r="B23" s="12" t="s">
        <v>19</v>
      </c>
      <c r="C23" s="78"/>
      <c r="D23" s="53">
        <v>370</v>
      </c>
      <c r="E23" s="13" t="s">
        <v>8</v>
      </c>
      <c r="F23" s="13" t="s">
        <v>274</v>
      </c>
      <c r="G23" s="52">
        <v>1230500</v>
      </c>
      <c r="H23" s="52">
        <v>102541.67</v>
      </c>
      <c r="I23" s="51">
        <v>0.81071280000000001</v>
      </c>
      <c r="J23" s="14">
        <f t="shared" si="3"/>
        <v>83131.839999999997</v>
      </c>
      <c r="K23" s="14">
        <f t="shared" si="7"/>
        <v>83131.839999999997</v>
      </c>
      <c r="L23" s="14">
        <f t="shared" si="6"/>
        <v>83131.839999999997</v>
      </c>
      <c r="M23" s="14">
        <f t="shared" si="6"/>
        <v>83131.839999999997</v>
      </c>
      <c r="N23" s="14">
        <f t="shared" si="6"/>
        <v>83131.839999999997</v>
      </c>
      <c r="O23" s="14">
        <f t="shared" si="6"/>
        <v>83131.839999999997</v>
      </c>
      <c r="P23" s="14">
        <f t="shared" si="6"/>
        <v>83131.839999999997</v>
      </c>
      <c r="Q23" s="14">
        <f t="shared" si="6"/>
        <v>83131.839999999997</v>
      </c>
      <c r="R23" s="14">
        <f t="shared" si="6"/>
        <v>83131.839999999997</v>
      </c>
      <c r="S23" s="14">
        <f t="shared" si="6"/>
        <v>83131.839999999997</v>
      </c>
      <c r="T23" s="14">
        <f t="shared" si="6"/>
        <v>83131.839999999997</v>
      </c>
      <c r="U23" s="14">
        <f t="shared" si="6"/>
        <v>83131.839999999997</v>
      </c>
      <c r="V23" s="75">
        <f t="shared" si="5"/>
        <v>997582.07999999973</v>
      </c>
      <c r="X23" s="48"/>
      <c r="AA23" s="17"/>
    </row>
    <row r="24" spans="1:27" ht="15.75" outlineLevel="2" x14ac:dyDescent="0.25">
      <c r="A24" s="10">
        <v>14</v>
      </c>
      <c r="B24" s="12" t="s">
        <v>20</v>
      </c>
      <c r="C24" s="9"/>
      <c r="D24" s="53">
        <v>601</v>
      </c>
      <c r="E24" s="6" t="s">
        <v>8</v>
      </c>
      <c r="F24" s="13" t="s">
        <v>274</v>
      </c>
      <c r="G24" s="52">
        <v>1230500</v>
      </c>
      <c r="H24" s="52">
        <v>102541.67</v>
      </c>
      <c r="I24" s="51">
        <v>0.81071280000000001</v>
      </c>
      <c r="J24" s="14">
        <f t="shared" si="3"/>
        <v>83131.839999999997</v>
      </c>
      <c r="K24" s="14">
        <f t="shared" si="7"/>
        <v>83131.839999999997</v>
      </c>
      <c r="L24" s="14">
        <f t="shared" si="6"/>
        <v>83131.839999999997</v>
      </c>
      <c r="M24" s="14">
        <f t="shared" si="6"/>
        <v>83131.839999999997</v>
      </c>
      <c r="N24" s="14">
        <f t="shared" si="6"/>
        <v>83131.839999999997</v>
      </c>
      <c r="O24" s="14">
        <f t="shared" si="6"/>
        <v>83131.839999999997</v>
      </c>
      <c r="P24" s="14">
        <f t="shared" si="6"/>
        <v>83131.839999999997</v>
      </c>
      <c r="Q24" s="14">
        <f t="shared" si="6"/>
        <v>83131.839999999997</v>
      </c>
      <c r="R24" s="14">
        <f t="shared" si="6"/>
        <v>83131.839999999997</v>
      </c>
      <c r="S24" s="14">
        <f t="shared" si="6"/>
        <v>83131.839999999997</v>
      </c>
      <c r="T24" s="14">
        <f t="shared" si="6"/>
        <v>83131.839999999997</v>
      </c>
      <c r="U24" s="14">
        <f t="shared" si="6"/>
        <v>83131.839999999997</v>
      </c>
      <c r="V24" s="75">
        <f t="shared" si="5"/>
        <v>997582.07999999973</v>
      </c>
      <c r="X24" s="48"/>
      <c r="AA24" s="17"/>
    </row>
    <row r="25" spans="1:27" ht="15.75" outlineLevel="2" x14ac:dyDescent="0.25">
      <c r="A25" s="19">
        <v>15</v>
      </c>
      <c r="B25" s="12" t="s">
        <v>247</v>
      </c>
      <c r="C25" s="78"/>
      <c r="D25" s="54">
        <v>406</v>
      </c>
      <c r="E25" s="13" t="s">
        <v>8</v>
      </c>
      <c r="F25" s="13" t="s">
        <v>274</v>
      </c>
      <c r="G25" s="52">
        <v>1230500</v>
      </c>
      <c r="H25" s="52">
        <v>102541.67</v>
      </c>
      <c r="I25" s="51">
        <v>0.81071280000000001</v>
      </c>
      <c r="J25" s="14">
        <f t="shared" si="3"/>
        <v>83131.839999999997</v>
      </c>
      <c r="K25" s="14">
        <f t="shared" si="7"/>
        <v>83131.839999999997</v>
      </c>
      <c r="L25" s="14">
        <f t="shared" si="6"/>
        <v>83131.839999999997</v>
      </c>
      <c r="M25" s="14">
        <f t="shared" si="6"/>
        <v>83131.839999999997</v>
      </c>
      <c r="N25" s="14">
        <f t="shared" si="6"/>
        <v>83131.839999999997</v>
      </c>
      <c r="O25" s="14">
        <f t="shared" si="6"/>
        <v>83131.839999999997</v>
      </c>
      <c r="P25" s="14">
        <f t="shared" si="6"/>
        <v>83131.839999999997</v>
      </c>
      <c r="Q25" s="14">
        <f t="shared" si="6"/>
        <v>83131.839999999997</v>
      </c>
      <c r="R25" s="14">
        <f t="shared" si="6"/>
        <v>83131.839999999997</v>
      </c>
      <c r="S25" s="14">
        <f t="shared" si="6"/>
        <v>83131.839999999997</v>
      </c>
      <c r="T25" s="14">
        <f t="shared" si="6"/>
        <v>83131.839999999997</v>
      </c>
      <c r="U25" s="14">
        <f t="shared" si="6"/>
        <v>83131.839999999997</v>
      </c>
      <c r="V25" s="75">
        <f t="shared" si="5"/>
        <v>997582.07999999973</v>
      </c>
      <c r="X25" s="48"/>
      <c r="AA25" s="17"/>
    </row>
    <row r="26" spans="1:27" ht="15.75" outlineLevel="2" x14ac:dyDescent="0.25">
      <c r="A26" s="19">
        <v>16</v>
      </c>
      <c r="B26" s="12" t="s">
        <v>248</v>
      </c>
      <c r="C26" s="78"/>
      <c r="D26" s="54">
        <v>355</v>
      </c>
      <c r="E26" s="13" t="s">
        <v>8</v>
      </c>
      <c r="F26" s="13" t="s">
        <v>274</v>
      </c>
      <c r="G26" s="52">
        <v>1230500</v>
      </c>
      <c r="H26" s="52">
        <v>102541.67</v>
      </c>
      <c r="I26" s="51">
        <v>0.24349999999999999</v>
      </c>
      <c r="J26" s="14">
        <f t="shared" si="3"/>
        <v>24968.9</v>
      </c>
      <c r="K26" s="14">
        <f>J26</f>
        <v>24968.9</v>
      </c>
      <c r="L26" s="14">
        <f>J26</f>
        <v>24968.9</v>
      </c>
      <c r="M26" s="14">
        <f>J26</f>
        <v>24968.9</v>
      </c>
      <c r="N26" s="14">
        <f>J26</f>
        <v>24968.9</v>
      </c>
      <c r="O26" s="14">
        <f>J26</f>
        <v>24968.9</v>
      </c>
      <c r="P26" s="14">
        <f>J26</f>
        <v>24968.9</v>
      </c>
      <c r="Q26" s="14">
        <f>J26</f>
        <v>24968.9</v>
      </c>
      <c r="R26" s="14">
        <f>J26</f>
        <v>24968.9</v>
      </c>
      <c r="S26" s="14">
        <f>J26</f>
        <v>24968.9</v>
      </c>
      <c r="T26" s="14">
        <f>J26</f>
        <v>24968.9</v>
      </c>
      <c r="U26" s="14">
        <f>J26</f>
        <v>24968.9</v>
      </c>
      <c r="V26" s="75">
        <f t="shared" si="5"/>
        <v>299626.8</v>
      </c>
      <c r="X26" s="48"/>
      <c r="AA26" s="17"/>
    </row>
    <row r="27" spans="1:27" ht="15.75" outlineLevel="2" x14ac:dyDescent="0.25">
      <c r="A27" s="19">
        <v>17</v>
      </c>
      <c r="B27" s="12" t="s">
        <v>249</v>
      </c>
      <c r="C27" s="78"/>
      <c r="D27" s="54">
        <v>262</v>
      </c>
      <c r="E27" s="13" t="s">
        <v>8</v>
      </c>
      <c r="F27" s="13" t="s">
        <v>274</v>
      </c>
      <c r="G27" s="52">
        <v>1230500</v>
      </c>
      <c r="H27" s="52">
        <v>102541.67</v>
      </c>
      <c r="I27" s="51">
        <v>0.81071280000000001</v>
      </c>
      <c r="J27" s="14">
        <f t="shared" si="3"/>
        <v>83131.839999999997</v>
      </c>
      <c r="K27" s="14">
        <f t="shared" si="7"/>
        <v>83131.839999999997</v>
      </c>
      <c r="L27" s="14">
        <f t="shared" si="6"/>
        <v>83131.839999999997</v>
      </c>
      <c r="M27" s="14">
        <f t="shared" si="6"/>
        <v>83131.839999999997</v>
      </c>
      <c r="N27" s="14">
        <f t="shared" si="6"/>
        <v>83131.839999999997</v>
      </c>
      <c r="O27" s="14">
        <f t="shared" si="6"/>
        <v>83131.839999999997</v>
      </c>
      <c r="P27" s="14">
        <f t="shared" si="6"/>
        <v>83131.839999999997</v>
      </c>
      <c r="Q27" s="14">
        <f t="shared" si="6"/>
        <v>83131.839999999997</v>
      </c>
      <c r="R27" s="14">
        <f t="shared" si="6"/>
        <v>83131.839999999997</v>
      </c>
      <c r="S27" s="14">
        <f t="shared" si="6"/>
        <v>83131.839999999997</v>
      </c>
      <c r="T27" s="14">
        <f t="shared" si="6"/>
        <v>83131.839999999997</v>
      </c>
      <c r="U27" s="14">
        <f t="shared" si="6"/>
        <v>83131.839999999997</v>
      </c>
      <c r="V27" s="75">
        <f t="shared" si="5"/>
        <v>997582.07999999973</v>
      </c>
      <c r="X27" s="48"/>
      <c r="AA27" s="17"/>
    </row>
    <row r="28" spans="1:27" ht="15.75" outlineLevel="2" x14ac:dyDescent="0.25">
      <c r="A28" s="19">
        <v>18</v>
      </c>
      <c r="B28" s="12" t="s">
        <v>250</v>
      </c>
      <c r="C28" s="78"/>
      <c r="D28" s="54">
        <v>282</v>
      </c>
      <c r="E28" s="13" t="s">
        <v>8</v>
      </c>
      <c r="F28" s="13" t="s">
        <v>274</v>
      </c>
      <c r="G28" s="52">
        <v>1230500</v>
      </c>
      <c r="H28" s="52">
        <v>102541.67</v>
      </c>
      <c r="I28" s="51">
        <v>0.24349999999999999</v>
      </c>
      <c r="J28" s="14">
        <f t="shared" si="3"/>
        <v>24968.9</v>
      </c>
      <c r="K28" s="14">
        <f>J28</f>
        <v>24968.9</v>
      </c>
      <c r="L28" s="14">
        <f>J28</f>
        <v>24968.9</v>
      </c>
      <c r="M28" s="14">
        <f>J28</f>
        <v>24968.9</v>
      </c>
      <c r="N28" s="14">
        <f>J28</f>
        <v>24968.9</v>
      </c>
      <c r="O28" s="14">
        <f>J28</f>
        <v>24968.9</v>
      </c>
      <c r="P28" s="14">
        <f>J28</f>
        <v>24968.9</v>
      </c>
      <c r="Q28" s="14">
        <f>J28</f>
        <v>24968.9</v>
      </c>
      <c r="R28" s="14">
        <f>J28</f>
        <v>24968.9</v>
      </c>
      <c r="S28" s="14">
        <f>J28</f>
        <v>24968.9</v>
      </c>
      <c r="T28" s="14">
        <f>J28</f>
        <v>24968.9</v>
      </c>
      <c r="U28" s="14">
        <f>J28</f>
        <v>24968.9</v>
      </c>
      <c r="V28" s="75">
        <f t="shared" si="5"/>
        <v>299626.8</v>
      </c>
      <c r="X28" s="48"/>
      <c r="AA28" s="17"/>
    </row>
    <row r="29" spans="1:27" ht="15.75" outlineLevel="2" x14ac:dyDescent="0.25">
      <c r="A29" s="19">
        <v>19</v>
      </c>
      <c r="B29" s="12" t="s">
        <v>251</v>
      </c>
      <c r="C29" s="78"/>
      <c r="D29" s="54">
        <v>520</v>
      </c>
      <c r="E29" s="13" t="s">
        <v>8</v>
      </c>
      <c r="F29" s="13" t="s">
        <v>274</v>
      </c>
      <c r="G29" s="52">
        <v>1230500</v>
      </c>
      <c r="H29" s="52">
        <v>102541.67</v>
      </c>
      <c r="I29" s="51">
        <v>0.81071280000000001</v>
      </c>
      <c r="J29" s="14">
        <f t="shared" si="3"/>
        <v>83131.839999999997</v>
      </c>
      <c r="K29" s="14">
        <f t="shared" si="7"/>
        <v>83131.839999999997</v>
      </c>
      <c r="L29" s="14">
        <f t="shared" si="7"/>
        <v>83131.839999999997</v>
      </c>
      <c r="M29" s="14">
        <f t="shared" si="7"/>
        <v>83131.839999999997</v>
      </c>
      <c r="N29" s="14">
        <f t="shared" si="7"/>
        <v>83131.839999999997</v>
      </c>
      <c r="O29" s="14">
        <f t="shared" si="7"/>
        <v>83131.839999999997</v>
      </c>
      <c r="P29" s="14">
        <f t="shared" si="7"/>
        <v>83131.839999999997</v>
      </c>
      <c r="Q29" s="14">
        <f t="shared" si="7"/>
        <v>83131.839999999997</v>
      </c>
      <c r="R29" s="14">
        <f t="shared" si="7"/>
        <v>83131.839999999997</v>
      </c>
      <c r="S29" s="14">
        <f t="shared" si="7"/>
        <v>83131.839999999997</v>
      </c>
      <c r="T29" s="14">
        <f t="shared" si="7"/>
        <v>83131.839999999997</v>
      </c>
      <c r="U29" s="14">
        <f t="shared" si="7"/>
        <v>83131.839999999997</v>
      </c>
      <c r="V29" s="75">
        <f t="shared" si="5"/>
        <v>997582.07999999973</v>
      </c>
      <c r="X29" s="48"/>
      <c r="AA29" s="17"/>
    </row>
    <row r="30" spans="1:27" ht="15.75" outlineLevel="2" x14ac:dyDescent="0.25">
      <c r="A30" s="19">
        <v>20</v>
      </c>
      <c r="B30" s="12" t="s">
        <v>252</v>
      </c>
      <c r="C30" s="78"/>
      <c r="D30" s="54">
        <v>357</v>
      </c>
      <c r="E30" s="13" t="s">
        <v>8</v>
      </c>
      <c r="F30" s="13" t="s">
        <v>274</v>
      </c>
      <c r="G30" s="52">
        <v>1230500</v>
      </c>
      <c r="H30" s="52">
        <v>102541.67</v>
      </c>
      <c r="I30" s="51">
        <v>0.81071280000000001</v>
      </c>
      <c r="J30" s="14">
        <f t="shared" si="3"/>
        <v>83131.839999999997</v>
      </c>
      <c r="K30" s="14">
        <f t="shared" si="7"/>
        <v>83131.839999999997</v>
      </c>
      <c r="L30" s="14">
        <f t="shared" si="7"/>
        <v>83131.839999999997</v>
      </c>
      <c r="M30" s="14">
        <f t="shared" si="7"/>
        <v>83131.839999999997</v>
      </c>
      <c r="N30" s="14">
        <f t="shared" si="7"/>
        <v>83131.839999999997</v>
      </c>
      <c r="O30" s="14">
        <f t="shared" si="7"/>
        <v>83131.839999999997</v>
      </c>
      <c r="P30" s="14">
        <f t="shared" si="7"/>
        <v>83131.839999999997</v>
      </c>
      <c r="Q30" s="14">
        <f t="shared" si="7"/>
        <v>83131.839999999997</v>
      </c>
      <c r="R30" s="14">
        <f t="shared" si="7"/>
        <v>83131.839999999997</v>
      </c>
      <c r="S30" s="14">
        <f t="shared" si="7"/>
        <v>83131.839999999997</v>
      </c>
      <c r="T30" s="14">
        <f t="shared" si="7"/>
        <v>83131.839999999997</v>
      </c>
      <c r="U30" s="14">
        <f t="shared" si="7"/>
        <v>83131.839999999997</v>
      </c>
      <c r="V30" s="75">
        <f t="shared" si="5"/>
        <v>997582.07999999973</v>
      </c>
      <c r="X30" s="48"/>
      <c r="AA30" s="17"/>
    </row>
    <row r="31" spans="1:27" ht="18.75" outlineLevel="1" x14ac:dyDescent="0.25">
      <c r="A31" s="10"/>
      <c r="B31" s="11" t="s">
        <v>21</v>
      </c>
      <c r="C31" s="9">
        <v>4</v>
      </c>
      <c r="D31" s="101">
        <f t="shared" ref="D31" si="8">SUM(D32:D35)</f>
        <v>4225</v>
      </c>
      <c r="E31" s="8"/>
      <c r="F31" s="8"/>
      <c r="G31" s="8"/>
      <c r="H31" s="8"/>
      <c r="I31" s="51"/>
      <c r="J31" s="14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75">
        <f>SUM(V32:V35)</f>
        <v>3967315.919999999</v>
      </c>
    </row>
    <row r="32" spans="1:27" ht="15.75" outlineLevel="2" x14ac:dyDescent="0.25">
      <c r="A32" s="10">
        <v>21</v>
      </c>
      <c r="B32" s="12" t="s">
        <v>23</v>
      </c>
      <c r="C32" s="78"/>
      <c r="D32" s="41">
        <v>931</v>
      </c>
      <c r="E32" s="13" t="s">
        <v>8</v>
      </c>
      <c r="F32" s="13" t="s">
        <v>287</v>
      </c>
      <c r="G32" s="66">
        <v>2460900</v>
      </c>
      <c r="H32" s="66">
        <v>205075</v>
      </c>
      <c r="I32" s="51">
        <v>0.31440449999999998</v>
      </c>
      <c r="J32" s="14">
        <f t="shared" si="3"/>
        <v>64476.5</v>
      </c>
      <c r="K32" s="14">
        <f>J32</f>
        <v>64476.5</v>
      </c>
      <c r="L32" s="14">
        <f>J32</f>
        <v>64476.5</v>
      </c>
      <c r="M32" s="14">
        <f>J32</f>
        <v>64476.5</v>
      </c>
      <c r="N32" s="14">
        <f>J32</f>
        <v>64476.5</v>
      </c>
      <c r="O32" s="14">
        <f>J32</f>
        <v>64476.5</v>
      </c>
      <c r="P32" s="14">
        <f>J32</f>
        <v>64476.5</v>
      </c>
      <c r="Q32" s="14">
        <f>J32</f>
        <v>64476.5</v>
      </c>
      <c r="R32" s="14">
        <f>J32</f>
        <v>64476.5</v>
      </c>
      <c r="S32" s="14">
        <f>J32</f>
        <v>64476.5</v>
      </c>
      <c r="T32" s="14">
        <f>J32</f>
        <v>64476.5</v>
      </c>
      <c r="U32" s="14">
        <f>J32</f>
        <v>64476.5</v>
      </c>
      <c r="V32" s="75">
        <f t="shared" si="5"/>
        <v>773718</v>
      </c>
    </row>
    <row r="33" spans="1:22" ht="15.75" outlineLevel="2" x14ac:dyDescent="0.25">
      <c r="A33" s="10">
        <v>22</v>
      </c>
      <c r="B33" s="12" t="s">
        <v>24</v>
      </c>
      <c r="C33" s="78"/>
      <c r="D33" s="41">
        <v>1135</v>
      </c>
      <c r="E33" s="13" t="s">
        <v>8</v>
      </c>
      <c r="F33" s="13" t="s">
        <v>287</v>
      </c>
      <c r="G33" s="66">
        <v>2460900</v>
      </c>
      <c r="H33" s="66">
        <v>205075</v>
      </c>
      <c r="I33" s="51">
        <v>0.24349999999999999</v>
      </c>
      <c r="J33" s="14">
        <f t="shared" si="3"/>
        <v>49935.76</v>
      </c>
      <c r="K33" s="14">
        <f>J33</f>
        <v>49935.76</v>
      </c>
      <c r="L33" s="14">
        <f>J33</f>
        <v>49935.76</v>
      </c>
      <c r="M33" s="14">
        <f>J33</f>
        <v>49935.76</v>
      </c>
      <c r="N33" s="14">
        <f>J33</f>
        <v>49935.76</v>
      </c>
      <c r="O33" s="14">
        <f>J33</f>
        <v>49935.76</v>
      </c>
      <c r="P33" s="14">
        <f>J33</f>
        <v>49935.76</v>
      </c>
      <c r="Q33" s="14">
        <f>J33</f>
        <v>49935.76</v>
      </c>
      <c r="R33" s="14">
        <f>J33</f>
        <v>49935.76</v>
      </c>
      <c r="S33" s="14">
        <f>J33</f>
        <v>49935.76</v>
      </c>
      <c r="T33" s="14">
        <f>J33</f>
        <v>49935.76</v>
      </c>
      <c r="U33" s="14">
        <f>J33</f>
        <v>49935.76</v>
      </c>
      <c r="V33" s="75">
        <f t="shared" si="5"/>
        <v>599229.12</v>
      </c>
    </row>
    <row r="34" spans="1:22" ht="15.75" outlineLevel="2" x14ac:dyDescent="0.25">
      <c r="A34" s="10">
        <v>23</v>
      </c>
      <c r="B34" s="12" t="s">
        <v>209</v>
      </c>
      <c r="C34" s="78"/>
      <c r="D34" s="41">
        <v>1070</v>
      </c>
      <c r="E34" s="13" t="s">
        <v>8</v>
      </c>
      <c r="F34" s="13" t="s">
        <v>287</v>
      </c>
      <c r="G34" s="66">
        <v>2460900</v>
      </c>
      <c r="H34" s="66">
        <v>205075</v>
      </c>
      <c r="I34" s="51">
        <v>0.52711790000000003</v>
      </c>
      <c r="J34" s="14">
        <f t="shared" si="3"/>
        <v>108098.7</v>
      </c>
      <c r="K34" s="14">
        <f>J34</f>
        <v>108098.7</v>
      </c>
      <c r="L34" s="14">
        <f>J34</f>
        <v>108098.7</v>
      </c>
      <c r="M34" s="14">
        <f>J34</f>
        <v>108098.7</v>
      </c>
      <c r="N34" s="14">
        <f>J34</f>
        <v>108098.7</v>
      </c>
      <c r="O34" s="14">
        <f>J34</f>
        <v>108098.7</v>
      </c>
      <c r="P34" s="14">
        <f>J34</f>
        <v>108098.7</v>
      </c>
      <c r="Q34" s="14">
        <f>J34</f>
        <v>108098.7</v>
      </c>
      <c r="R34" s="14">
        <f>J34</f>
        <v>108098.7</v>
      </c>
      <c r="S34" s="14">
        <f>J34</f>
        <v>108098.7</v>
      </c>
      <c r="T34" s="14">
        <f>J34</f>
        <v>108098.7</v>
      </c>
      <c r="U34" s="14">
        <f>J34</f>
        <v>108098.7</v>
      </c>
      <c r="V34" s="75">
        <f t="shared" si="5"/>
        <v>1297184.3999999997</v>
      </c>
    </row>
    <row r="35" spans="1:22" ht="15.75" outlineLevel="2" x14ac:dyDescent="0.25">
      <c r="A35" s="43">
        <v>24</v>
      </c>
      <c r="B35" s="24" t="s">
        <v>25</v>
      </c>
      <c r="C35" s="78"/>
      <c r="D35" s="41">
        <v>1089</v>
      </c>
      <c r="E35" s="13" t="s">
        <v>8</v>
      </c>
      <c r="F35" s="13" t="s">
        <v>287</v>
      </c>
      <c r="G35" s="66">
        <v>2460900</v>
      </c>
      <c r="H35" s="66">
        <v>205075</v>
      </c>
      <c r="I35" s="51">
        <v>0.52711790000000003</v>
      </c>
      <c r="J35" s="14">
        <f t="shared" si="3"/>
        <v>108098.7</v>
      </c>
      <c r="K35" s="14">
        <f>J35</f>
        <v>108098.7</v>
      </c>
      <c r="L35" s="14">
        <f>J35</f>
        <v>108098.7</v>
      </c>
      <c r="M35" s="14">
        <f>J35</f>
        <v>108098.7</v>
      </c>
      <c r="N35" s="14">
        <f>J35</f>
        <v>108098.7</v>
      </c>
      <c r="O35" s="14">
        <f>J35</f>
        <v>108098.7</v>
      </c>
      <c r="P35" s="14">
        <f>J35</f>
        <v>108098.7</v>
      </c>
      <c r="Q35" s="14">
        <f>J35</f>
        <v>108098.7</v>
      </c>
      <c r="R35" s="14">
        <f>J35</f>
        <v>108098.7</v>
      </c>
      <c r="S35" s="14">
        <f>J35</f>
        <v>108098.7</v>
      </c>
      <c r="T35" s="14">
        <f>J35</f>
        <v>108098.7</v>
      </c>
      <c r="U35" s="14">
        <f>J35</f>
        <v>108098.7</v>
      </c>
      <c r="V35" s="75">
        <f t="shared" si="5"/>
        <v>1297184.3999999997</v>
      </c>
    </row>
    <row r="36" spans="1:22" ht="18.75" outlineLevel="1" collapsed="1" x14ac:dyDescent="0.25">
      <c r="A36" s="10"/>
      <c r="B36" s="11" t="s">
        <v>26</v>
      </c>
      <c r="C36" s="9">
        <v>1</v>
      </c>
      <c r="D36" s="9">
        <f t="shared" ref="D36" si="9">D37</f>
        <v>2772</v>
      </c>
      <c r="E36" s="6"/>
      <c r="F36" s="6"/>
      <c r="G36" s="6"/>
      <c r="H36" s="6"/>
      <c r="I36" s="51"/>
      <c r="J36" s="14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75">
        <f>V37</f>
        <v>1931781.7200000004</v>
      </c>
    </row>
    <row r="37" spans="1:22" ht="15.75" outlineLevel="1" x14ac:dyDescent="0.25">
      <c r="A37" s="10">
        <v>25</v>
      </c>
      <c r="B37" s="12" t="s">
        <v>27</v>
      </c>
      <c r="C37" s="78"/>
      <c r="D37" s="41">
        <v>2772</v>
      </c>
      <c r="E37" s="13" t="s">
        <v>8</v>
      </c>
      <c r="F37" s="13" t="s">
        <v>288</v>
      </c>
      <c r="G37" s="66">
        <v>3633875</v>
      </c>
      <c r="H37" s="66">
        <v>302822.92</v>
      </c>
      <c r="I37" s="51">
        <v>0.53160379999999996</v>
      </c>
      <c r="J37" s="14">
        <f t="shared" si="3"/>
        <v>160981.81</v>
      </c>
      <c r="K37" s="14">
        <f>J37</f>
        <v>160981.81</v>
      </c>
      <c r="L37" s="14">
        <f>J37</f>
        <v>160981.81</v>
      </c>
      <c r="M37" s="14">
        <f>J37</f>
        <v>160981.81</v>
      </c>
      <c r="N37" s="14">
        <f>J37</f>
        <v>160981.81</v>
      </c>
      <c r="O37" s="14">
        <f>J37</f>
        <v>160981.81</v>
      </c>
      <c r="P37" s="14">
        <f>J37</f>
        <v>160981.81</v>
      </c>
      <c r="Q37" s="14">
        <f>J37</f>
        <v>160981.81</v>
      </c>
      <c r="R37" s="14">
        <f>J37</f>
        <v>160981.81</v>
      </c>
      <c r="S37" s="14">
        <f>J37</f>
        <v>160981.81</v>
      </c>
      <c r="T37" s="14">
        <f>J37</f>
        <v>160981.81</v>
      </c>
      <c r="U37" s="14">
        <f>J37</f>
        <v>160981.81</v>
      </c>
      <c r="V37" s="75">
        <f t="shared" si="5"/>
        <v>1931781.7200000004</v>
      </c>
    </row>
    <row r="38" spans="1:22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V38" si="10">D39+D55</f>
        <v>9731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73">
        <f t="shared" si="10"/>
        <v>15464233.919999998</v>
      </c>
    </row>
    <row r="39" spans="1:22" ht="18.75" outlineLevel="1" x14ac:dyDescent="0.25">
      <c r="A39" s="10"/>
      <c r="B39" s="8" t="s">
        <v>6</v>
      </c>
      <c r="C39" s="9">
        <v>15</v>
      </c>
      <c r="D39" s="9">
        <f t="shared" ref="D39" si="11">SUM(D40:D54)</f>
        <v>7031</v>
      </c>
      <c r="E39" s="13"/>
      <c r="F39" s="13"/>
      <c r="G39" s="13"/>
      <c r="H39" s="13"/>
      <c r="I39" s="51"/>
      <c r="J39" s="14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74">
        <f>SUM(V40:V54)</f>
        <v>12869865.119999999</v>
      </c>
    </row>
    <row r="40" spans="1:22" ht="15.75" outlineLevel="1" x14ac:dyDescent="0.25">
      <c r="A40" s="10">
        <v>1</v>
      </c>
      <c r="B40" s="12" t="s">
        <v>40</v>
      </c>
      <c r="C40" s="79"/>
      <c r="D40" s="56">
        <v>855</v>
      </c>
      <c r="E40" s="6" t="s">
        <v>8</v>
      </c>
      <c r="F40" s="13" t="s">
        <v>274</v>
      </c>
      <c r="G40" s="52">
        <v>1230500</v>
      </c>
      <c r="H40" s="52">
        <v>102541.67</v>
      </c>
      <c r="I40" s="51">
        <v>0.81071280000000001</v>
      </c>
      <c r="J40" s="14">
        <f t="shared" si="3"/>
        <v>83131.839999999997</v>
      </c>
      <c r="K40" s="14">
        <f>J40</f>
        <v>83131.839999999997</v>
      </c>
      <c r="L40" s="14">
        <f>J40</f>
        <v>83131.839999999997</v>
      </c>
      <c r="M40" s="14">
        <f>J40</f>
        <v>83131.839999999997</v>
      </c>
      <c r="N40" s="14">
        <f>J40</f>
        <v>83131.839999999997</v>
      </c>
      <c r="O40" s="14">
        <f>J40</f>
        <v>83131.839999999997</v>
      </c>
      <c r="P40" s="14">
        <f>J40</f>
        <v>83131.839999999997</v>
      </c>
      <c r="Q40" s="14">
        <f>J40</f>
        <v>83131.839999999997</v>
      </c>
      <c r="R40" s="14">
        <f>J40</f>
        <v>83131.839999999997</v>
      </c>
      <c r="S40" s="14">
        <f>J40</f>
        <v>83131.839999999997</v>
      </c>
      <c r="T40" s="14">
        <f>J40</f>
        <v>83131.839999999997</v>
      </c>
      <c r="U40" s="14">
        <f>J40</f>
        <v>83131.839999999997</v>
      </c>
      <c r="V40" s="74">
        <f>J40+K40+L40+M40+N40+O40+P40+Q40+R40+S40+T40+U40</f>
        <v>997582.07999999973</v>
      </c>
    </row>
    <row r="41" spans="1:22" ht="15.75" outlineLevel="2" x14ac:dyDescent="0.25">
      <c r="A41" s="10">
        <v>2</v>
      </c>
      <c r="B41" s="12" t="s">
        <v>29</v>
      </c>
      <c r="C41" s="78"/>
      <c r="D41" s="56">
        <v>721</v>
      </c>
      <c r="E41" s="13" t="s">
        <v>8</v>
      </c>
      <c r="F41" s="13" t="s">
        <v>274</v>
      </c>
      <c r="G41" s="52">
        <v>1230500</v>
      </c>
      <c r="H41" s="52">
        <v>102541.67</v>
      </c>
      <c r="I41" s="51">
        <v>0.38530320000000001</v>
      </c>
      <c r="J41" s="14">
        <f t="shared" si="3"/>
        <v>39509.629999999997</v>
      </c>
      <c r="K41" s="14">
        <f t="shared" ref="K41:K57" si="12">J41</f>
        <v>39509.629999999997</v>
      </c>
      <c r="L41" s="14">
        <f t="shared" ref="L41:L57" si="13">J41</f>
        <v>39509.629999999997</v>
      </c>
      <c r="M41" s="14">
        <f t="shared" ref="M41:M57" si="14">J41</f>
        <v>39509.629999999997</v>
      </c>
      <c r="N41" s="14">
        <f t="shared" ref="N41:N57" si="15">J41</f>
        <v>39509.629999999997</v>
      </c>
      <c r="O41" s="14">
        <f t="shared" ref="O41:O57" si="16">J41</f>
        <v>39509.629999999997</v>
      </c>
      <c r="P41" s="14">
        <f t="shared" ref="P41:P57" si="17">J41</f>
        <v>39509.629999999997</v>
      </c>
      <c r="Q41" s="14">
        <f t="shared" ref="Q41:Q57" si="18">J41</f>
        <v>39509.629999999997</v>
      </c>
      <c r="R41" s="14">
        <f t="shared" ref="R41:R57" si="19">J41</f>
        <v>39509.629999999997</v>
      </c>
      <c r="S41" s="14">
        <f t="shared" ref="S41:S57" si="20">J41</f>
        <v>39509.629999999997</v>
      </c>
      <c r="T41" s="14">
        <f t="shared" ref="T41:T57" si="21">J41</f>
        <v>39509.629999999997</v>
      </c>
      <c r="U41" s="14">
        <f t="shared" ref="U41:U57" si="22">J41</f>
        <v>39509.629999999997</v>
      </c>
      <c r="V41" s="74">
        <f t="shared" ref="V41:V57" si="23">J41+K41+L41+M41+N41+O41+P41+Q41+R41+S41+T41+U41</f>
        <v>474115.56</v>
      </c>
    </row>
    <row r="42" spans="1:22" ht="15.75" outlineLevel="2" x14ac:dyDescent="0.25">
      <c r="A42" s="10">
        <v>3</v>
      </c>
      <c r="B42" s="12" t="s">
        <v>30</v>
      </c>
      <c r="C42" s="78"/>
      <c r="D42" s="56">
        <v>506</v>
      </c>
      <c r="E42" s="13" t="s">
        <v>8</v>
      </c>
      <c r="F42" s="13" t="s">
        <v>274</v>
      </c>
      <c r="G42" s="52">
        <v>1230500</v>
      </c>
      <c r="H42" s="52">
        <v>102541.67</v>
      </c>
      <c r="I42" s="51">
        <v>0.52710639999999997</v>
      </c>
      <c r="J42" s="14">
        <f t="shared" si="3"/>
        <v>54050.37</v>
      </c>
      <c r="K42" s="14">
        <f t="shared" si="12"/>
        <v>54050.37</v>
      </c>
      <c r="L42" s="14">
        <f t="shared" si="13"/>
        <v>54050.37</v>
      </c>
      <c r="M42" s="14">
        <f t="shared" si="14"/>
        <v>54050.37</v>
      </c>
      <c r="N42" s="14">
        <f t="shared" si="15"/>
        <v>54050.37</v>
      </c>
      <c r="O42" s="14">
        <f t="shared" si="16"/>
        <v>54050.37</v>
      </c>
      <c r="P42" s="14">
        <f t="shared" si="17"/>
        <v>54050.37</v>
      </c>
      <c r="Q42" s="14">
        <f t="shared" si="18"/>
        <v>54050.37</v>
      </c>
      <c r="R42" s="14">
        <f t="shared" si="19"/>
        <v>54050.37</v>
      </c>
      <c r="S42" s="14">
        <f t="shared" si="20"/>
        <v>54050.37</v>
      </c>
      <c r="T42" s="14">
        <f t="shared" si="21"/>
        <v>54050.37</v>
      </c>
      <c r="U42" s="14">
        <f t="shared" si="22"/>
        <v>54050.37</v>
      </c>
      <c r="V42" s="74">
        <f t="shared" si="23"/>
        <v>648604.44000000006</v>
      </c>
    </row>
    <row r="43" spans="1:22" ht="15.75" outlineLevel="2" x14ac:dyDescent="0.25">
      <c r="A43" s="10">
        <v>4</v>
      </c>
      <c r="B43" s="12" t="s">
        <v>31</v>
      </c>
      <c r="C43" s="78"/>
      <c r="D43" s="56">
        <v>493</v>
      </c>
      <c r="E43" s="13" t="s">
        <v>8</v>
      </c>
      <c r="F43" s="13" t="s">
        <v>274</v>
      </c>
      <c r="G43" s="52">
        <v>1230500</v>
      </c>
      <c r="H43" s="52">
        <v>102541.67</v>
      </c>
      <c r="I43" s="51">
        <v>0.81071280000000001</v>
      </c>
      <c r="J43" s="14">
        <f t="shared" si="3"/>
        <v>83131.839999999997</v>
      </c>
      <c r="K43" s="14">
        <f t="shared" si="12"/>
        <v>83131.839999999997</v>
      </c>
      <c r="L43" s="14">
        <f t="shared" si="13"/>
        <v>83131.839999999997</v>
      </c>
      <c r="M43" s="14">
        <f t="shared" si="14"/>
        <v>83131.839999999997</v>
      </c>
      <c r="N43" s="14">
        <f t="shared" si="15"/>
        <v>83131.839999999997</v>
      </c>
      <c r="O43" s="14">
        <f t="shared" si="16"/>
        <v>83131.839999999997</v>
      </c>
      <c r="P43" s="14">
        <f t="shared" si="17"/>
        <v>83131.839999999997</v>
      </c>
      <c r="Q43" s="14">
        <f t="shared" si="18"/>
        <v>83131.839999999997</v>
      </c>
      <c r="R43" s="14">
        <f t="shared" si="19"/>
        <v>83131.839999999997</v>
      </c>
      <c r="S43" s="14">
        <f t="shared" si="20"/>
        <v>83131.839999999997</v>
      </c>
      <c r="T43" s="14">
        <f t="shared" si="21"/>
        <v>83131.839999999997</v>
      </c>
      <c r="U43" s="14">
        <f t="shared" si="22"/>
        <v>83131.839999999997</v>
      </c>
      <c r="V43" s="74">
        <f t="shared" si="23"/>
        <v>997582.07999999973</v>
      </c>
    </row>
    <row r="44" spans="1:22" ht="15.75" outlineLevel="2" x14ac:dyDescent="0.25">
      <c r="A44" s="10">
        <v>5</v>
      </c>
      <c r="B44" s="12" t="s">
        <v>32</v>
      </c>
      <c r="C44" s="78"/>
      <c r="D44" s="56">
        <v>571</v>
      </c>
      <c r="E44" s="13" t="s">
        <v>8</v>
      </c>
      <c r="F44" s="13" t="s">
        <v>274</v>
      </c>
      <c r="G44" s="52">
        <v>1230500</v>
      </c>
      <c r="H44" s="52">
        <v>102541.67</v>
      </c>
      <c r="I44" s="51">
        <v>0.81071280000000001</v>
      </c>
      <c r="J44" s="14">
        <f t="shared" si="3"/>
        <v>83131.839999999997</v>
      </c>
      <c r="K44" s="14">
        <f t="shared" si="12"/>
        <v>83131.839999999997</v>
      </c>
      <c r="L44" s="14">
        <f t="shared" si="13"/>
        <v>83131.839999999997</v>
      </c>
      <c r="M44" s="14">
        <f t="shared" si="14"/>
        <v>83131.839999999997</v>
      </c>
      <c r="N44" s="14">
        <f t="shared" si="15"/>
        <v>83131.839999999997</v>
      </c>
      <c r="O44" s="14">
        <f t="shared" si="16"/>
        <v>83131.839999999997</v>
      </c>
      <c r="P44" s="14">
        <f t="shared" si="17"/>
        <v>83131.839999999997</v>
      </c>
      <c r="Q44" s="14">
        <f t="shared" si="18"/>
        <v>83131.839999999997</v>
      </c>
      <c r="R44" s="14">
        <f t="shared" si="19"/>
        <v>83131.839999999997</v>
      </c>
      <c r="S44" s="14">
        <f t="shared" si="20"/>
        <v>83131.839999999997</v>
      </c>
      <c r="T44" s="14">
        <f t="shared" si="21"/>
        <v>83131.839999999997</v>
      </c>
      <c r="U44" s="14">
        <f t="shared" si="22"/>
        <v>83131.839999999997</v>
      </c>
      <c r="V44" s="74">
        <f t="shared" si="23"/>
        <v>997582.07999999973</v>
      </c>
    </row>
    <row r="45" spans="1:22" ht="15.75" outlineLevel="2" x14ac:dyDescent="0.25">
      <c r="A45" s="10">
        <v>6</v>
      </c>
      <c r="B45" s="12" t="s">
        <v>33</v>
      </c>
      <c r="C45" s="78"/>
      <c r="D45" s="56">
        <v>541</v>
      </c>
      <c r="E45" s="13" t="s">
        <v>8</v>
      </c>
      <c r="F45" s="13" t="s">
        <v>274</v>
      </c>
      <c r="G45" s="52">
        <v>1230500</v>
      </c>
      <c r="H45" s="52">
        <v>102541.67</v>
      </c>
      <c r="I45" s="51">
        <v>0.81071280000000001</v>
      </c>
      <c r="J45" s="14">
        <f t="shared" si="3"/>
        <v>83131.839999999997</v>
      </c>
      <c r="K45" s="14">
        <f t="shared" si="12"/>
        <v>83131.839999999997</v>
      </c>
      <c r="L45" s="14">
        <f t="shared" si="13"/>
        <v>83131.839999999997</v>
      </c>
      <c r="M45" s="14">
        <f t="shared" si="14"/>
        <v>83131.839999999997</v>
      </c>
      <c r="N45" s="14">
        <f t="shared" si="15"/>
        <v>83131.839999999997</v>
      </c>
      <c r="O45" s="14">
        <f t="shared" si="16"/>
        <v>83131.839999999997</v>
      </c>
      <c r="P45" s="14">
        <f t="shared" si="17"/>
        <v>83131.839999999997</v>
      </c>
      <c r="Q45" s="14">
        <f t="shared" si="18"/>
        <v>83131.839999999997</v>
      </c>
      <c r="R45" s="14">
        <f t="shared" si="19"/>
        <v>83131.839999999997</v>
      </c>
      <c r="S45" s="14">
        <f t="shared" si="20"/>
        <v>83131.839999999997</v>
      </c>
      <c r="T45" s="14">
        <f t="shared" si="21"/>
        <v>83131.839999999997</v>
      </c>
      <c r="U45" s="14">
        <f t="shared" si="22"/>
        <v>83131.839999999997</v>
      </c>
      <c r="V45" s="74">
        <f t="shared" si="23"/>
        <v>997582.07999999973</v>
      </c>
    </row>
    <row r="46" spans="1:22" ht="15.75" outlineLevel="2" x14ac:dyDescent="0.25">
      <c r="A46" s="10">
        <v>7</v>
      </c>
      <c r="B46" s="12" t="s">
        <v>34</v>
      </c>
      <c r="C46" s="78"/>
      <c r="D46" s="56">
        <v>694</v>
      </c>
      <c r="E46" s="13" t="s">
        <v>8</v>
      </c>
      <c r="F46" s="13" t="s">
        <v>274</v>
      </c>
      <c r="G46" s="52">
        <v>1230500</v>
      </c>
      <c r="H46" s="52">
        <v>102541.67</v>
      </c>
      <c r="I46" s="51">
        <v>0.81071280000000001</v>
      </c>
      <c r="J46" s="14">
        <f t="shared" si="3"/>
        <v>83131.839999999997</v>
      </c>
      <c r="K46" s="14">
        <f t="shared" si="12"/>
        <v>83131.839999999997</v>
      </c>
      <c r="L46" s="14">
        <f t="shared" si="13"/>
        <v>83131.839999999997</v>
      </c>
      <c r="M46" s="14">
        <f t="shared" si="14"/>
        <v>83131.839999999997</v>
      </c>
      <c r="N46" s="14">
        <f t="shared" si="15"/>
        <v>83131.839999999997</v>
      </c>
      <c r="O46" s="14">
        <f t="shared" si="16"/>
        <v>83131.839999999997</v>
      </c>
      <c r="P46" s="14">
        <f t="shared" si="17"/>
        <v>83131.839999999997</v>
      </c>
      <c r="Q46" s="14">
        <f t="shared" si="18"/>
        <v>83131.839999999997</v>
      </c>
      <c r="R46" s="14">
        <f t="shared" si="19"/>
        <v>83131.839999999997</v>
      </c>
      <c r="S46" s="14">
        <f t="shared" si="20"/>
        <v>83131.839999999997</v>
      </c>
      <c r="T46" s="14">
        <f t="shared" si="21"/>
        <v>83131.839999999997</v>
      </c>
      <c r="U46" s="14">
        <f t="shared" si="22"/>
        <v>83131.839999999997</v>
      </c>
      <c r="V46" s="74">
        <f t="shared" si="23"/>
        <v>997582.07999999973</v>
      </c>
    </row>
    <row r="47" spans="1:22" ht="15.75" outlineLevel="2" x14ac:dyDescent="0.25">
      <c r="A47" s="10">
        <v>8</v>
      </c>
      <c r="B47" s="12" t="s">
        <v>35</v>
      </c>
      <c r="C47" s="78"/>
      <c r="D47" s="56">
        <v>118</v>
      </c>
      <c r="E47" s="13" t="s">
        <v>8</v>
      </c>
      <c r="F47" s="13" t="s">
        <v>274</v>
      </c>
      <c r="G47" s="52">
        <v>1230500</v>
      </c>
      <c r="H47" s="52">
        <v>102541.67</v>
      </c>
      <c r="I47" s="51">
        <v>0.66890950000000005</v>
      </c>
      <c r="J47" s="14">
        <f t="shared" si="3"/>
        <v>68591.100000000006</v>
      </c>
      <c r="K47" s="14">
        <f t="shared" si="12"/>
        <v>68591.100000000006</v>
      </c>
      <c r="L47" s="14">
        <f t="shared" si="13"/>
        <v>68591.100000000006</v>
      </c>
      <c r="M47" s="14">
        <f t="shared" si="14"/>
        <v>68591.100000000006</v>
      </c>
      <c r="N47" s="14">
        <f t="shared" si="15"/>
        <v>68591.100000000006</v>
      </c>
      <c r="O47" s="14">
        <f t="shared" si="16"/>
        <v>68591.100000000006</v>
      </c>
      <c r="P47" s="14">
        <f t="shared" si="17"/>
        <v>68591.100000000006</v>
      </c>
      <c r="Q47" s="14">
        <f t="shared" si="18"/>
        <v>68591.100000000006</v>
      </c>
      <c r="R47" s="14">
        <f t="shared" si="19"/>
        <v>68591.100000000006</v>
      </c>
      <c r="S47" s="14">
        <f t="shared" si="20"/>
        <v>68591.100000000006</v>
      </c>
      <c r="T47" s="14">
        <f t="shared" si="21"/>
        <v>68591.100000000006</v>
      </c>
      <c r="U47" s="14">
        <f t="shared" si="22"/>
        <v>68591.100000000006</v>
      </c>
      <c r="V47" s="74">
        <f t="shared" si="23"/>
        <v>823093.19999999984</v>
      </c>
    </row>
    <row r="48" spans="1:22" ht="15.75" outlineLevel="2" x14ac:dyDescent="0.25">
      <c r="A48" s="10">
        <v>9</v>
      </c>
      <c r="B48" s="12" t="s">
        <v>36</v>
      </c>
      <c r="C48" s="78"/>
      <c r="D48" s="56">
        <v>435</v>
      </c>
      <c r="E48" s="13" t="s">
        <v>8</v>
      </c>
      <c r="F48" s="13" t="s">
        <v>274</v>
      </c>
      <c r="G48" s="52">
        <v>1230500</v>
      </c>
      <c r="H48" s="52">
        <v>102541.67</v>
      </c>
      <c r="I48" s="51">
        <v>0.81071280000000001</v>
      </c>
      <c r="J48" s="14">
        <f t="shared" si="3"/>
        <v>83131.839999999997</v>
      </c>
      <c r="K48" s="14">
        <f t="shared" si="12"/>
        <v>83131.839999999997</v>
      </c>
      <c r="L48" s="14">
        <f t="shared" si="13"/>
        <v>83131.839999999997</v>
      </c>
      <c r="M48" s="14">
        <f t="shared" si="14"/>
        <v>83131.839999999997</v>
      </c>
      <c r="N48" s="14">
        <f t="shared" si="15"/>
        <v>83131.839999999997</v>
      </c>
      <c r="O48" s="14">
        <f t="shared" si="16"/>
        <v>83131.839999999997</v>
      </c>
      <c r="P48" s="14">
        <f t="shared" si="17"/>
        <v>83131.839999999997</v>
      </c>
      <c r="Q48" s="14">
        <f t="shared" si="18"/>
        <v>83131.839999999997</v>
      </c>
      <c r="R48" s="14">
        <f t="shared" si="19"/>
        <v>83131.839999999997</v>
      </c>
      <c r="S48" s="14">
        <f t="shared" si="20"/>
        <v>83131.839999999997</v>
      </c>
      <c r="T48" s="14">
        <f t="shared" si="21"/>
        <v>83131.839999999997</v>
      </c>
      <c r="U48" s="14">
        <f t="shared" si="22"/>
        <v>83131.839999999997</v>
      </c>
      <c r="V48" s="74">
        <f t="shared" si="23"/>
        <v>997582.07999999973</v>
      </c>
    </row>
    <row r="49" spans="1:22" ht="15.75" outlineLevel="2" x14ac:dyDescent="0.25">
      <c r="A49" s="10">
        <v>10</v>
      </c>
      <c r="B49" s="12" t="s">
        <v>37</v>
      </c>
      <c r="C49" s="78"/>
      <c r="D49" s="56">
        <v>527</v>
      </c>
      <c r="E49" s="13" t="s">
        <v>8</v>
      </c>
      <c r="F49" s="13" t="s">
        <v>274</v>
      </c>
      <c r="G49" s="52">
        <v>1230500</v>
      </c>
      <c r="H49" s="52">
        <v>102541.67</v>
      </c>
      <c r="I49" s="51">
        <v>0.81071280000000001</v>
      </c>
      <c r="J49" s="14">
        <f t="shared" si="3"/>
        <v>83131.839999999997</v>
      </c>
      <c r="K49" s="14">
        <f t="shared" si="12"/>
        <v>83131.839999999997</v>
      </c>
      <c r="L49" s="14">
        <f t="shared" si="13"/>
        <v>83131.839999999997</v>
      </c>
      <c r="M49" s="14">
        <f t="shared" si="14"/>
        <v>83131.839999999997</v>
      </c>
      <c r="N49" s="14">
        <f t="shared" si="15"/>
        <v>83131.839999999997</v>
      </c>
      <c r="O49" s="14">
        <f t="shared" si="16"/>
        <v>83131.839999999997</v>
      </c>
      <c r="P49" s="14">
        <f t="shared" si="17"/>
        <v>83131.839999999997</v>
      </c>
      <c r="Q49" s="14">
        <f t="shared" si="18"/>
        <v>83131.839999999997</v>
      </c>
      <c r="R49" s="14">
        <f t="shared" si="19"/>
        <v>83131.839999999997</v>
      </c>
      <c r="S49" s="14">
        <f t="shared" si="20"/>
        <v>83131.839999999997</v>
      </c>
      <c r="T49" s="14">
        <f t="shared" si="21"/>
        <v>83131.839999999997</v>
      </c>
      <c r="U49" s="14">
        <f t="shared" si="22"/>
        <v>83131.839999999997</v>
      </c>
      <c r="V49" s="74">
        <f t="shared" si="23"/>
        <v>997582.07999999973</v>
      </c>
    </row>
    <row r="50" spans="1:22" ht="15.75" outlineLevel="2" x14ac:dyDescent="0.25">
      <c r="A50" s="10">
        <v>11</v>
      </c>
      <c r="B50" s="12" t="s">
        <v>38</v>
      </c>
      <c r="C50" s="78"/>
      <c r="D50" s="56">
        <v>575</v>
      </c>
      <c r="E50" s="13" t="s">
        <v>8</v>
      </c>
      <c r="F50" s="13" t="s">
        <v>274</v>
      </c>
      <c r="G50" s="52">
        <v>1230500</v>
      </c>
      <c r="H50" s="52">
        <v>102541.67</v>
      </c>
      <c r="I50" s="51">
        <v>0.81071280000000001</v>
      </c>
      <c r="J50" s="14">
        <f t="shared" si="3"/>
        <v>83131.839999999997</v>
      </c>
      <c r="K50" s="14">
        <f t="shared" si="12"/>
        <v>83131.839999999997</v>
      </c>
      <c r="L50" s="14">
        <f t="shared" si="13"/>
        <v>83131.839999999997</v>
      </c>
      <c r="M50" s="14">
        <f t="shared" si="14"/>
        <v>83131.839999999997</v>
      </c>
      <c r="N50" s="14">
        <f t="shared" si="15"/>
        <v>83131.839999999997</v>
      </c>
      <c r="O50" s="14">
        <f t="shared" si="16"/>
        <v>83131.839999999997</v>
      </c>
      <c r="P50" s="14">
        <f t="shared" si="17"/>
        <v>83131.839999999997</v>
      </c>
      <c r="Q50" s="14">
        <f t="shared" si="18"/>
        <v>83131.839999999997</v>
      </c>
      <c r="R50" s="14">
        <f t="shared" si="19"/>
        <v>83131.839999999997</v>
      </c>
      <c r="S50" s="14">
        <f t="shared" si="20"/>
        <v>83131.839999999997</v>
      </c>
      <c r="T50" s="14">
        <f t="shared" si="21"/>
        <v>83131.839999999997</v>
      </c>
      <c r="U50" s="14">
        <f t="shared" si="22"/>
        <v>83131.839999999997</v>
      </c>
      <c r="V50" s="74">
        <f t="shared" si="23"/>
        <v>997582.07999999973</v>
      </c>
    </row>
    <row r="51" spans="1:22" ht="15.75" outlineLevel="2" x14ac:dyDescent="0.25">
      <c r="A51" s="10">
        <v>12</v>
      </c>
      <c r="B51" s="12" t="s">
        <v>39</v>
      </c>
      <c r="C51" s="78"/>
      <c r="D51" s="56">
        <v>152</v>
      </c>
      <c r="E51" s="13" t="s">
        <v>8</v>
      </c>
      <c r="F51" s="13" t="s">
        <v>274</v>
      </c>
      <c r="G51" s="52">
        <v>1230500</v>
      </c>
      <c r="H51" s="52">
        <v>102541.67</v>
      </c>
      <c r="I51" s="51">
        <v>0.81071280000000001</v>
      </c>
      <c r="J51" s="14">
        <f t="shared" si="3"/>
        <v>83131.839999999997</v>
      </c>
      <c r="K51" s="14">
        <f t="shared" si="12"/>
        <v>83131.839999999997</v>
      </c>
      <c r="L51" s="14">
        <f t="shared" si="13"/>
        <v>83131.839999999997</v>
      </c>
      <c r="M51" s="14">
        <f t="shared" si="14"/>
        <v>83131.839999999997</v>
      </c>
      <c r="N51" s="14">
        <f t="shared" si="15"/>
        <v>83131.839999999997</v>
      </c>
      <c r="O51" s="14">
        <f t="shared" si="16"/>
        <v>83131.839999999997</v>
      </c>
      <c r="P51" s="14">
        <f t="shared" si="17"/>
        <v>83131.839999999997</v>
      </c>
      <c r="Q51" s="14">
        <f t="shared" si="18"/>
        <v>83131.839999999997</v>
      </c>
      <c r="R51" s="14">
        <f t="shared" si="19"/>
        <v>83131.839999999997</v>
      </c>
      <c r="S51" s="14">
        <f t="shared" si="20"/>
        <v>83131.839999999997</v>
      </c>
      <c r="T51" s="14">
        <f t="shared" si="21"/>
        <v>83131.839999999997</v>
      </c>
      <c r="U51" s="14">
        <f t="shared" si="22"/>
        <v>83131.839999999997</v>
      </c>
      <c r="V51" s="74">
        <f t="shared" si="23"/>
        <v>997582.07999999973</v>
      </c>
    </row>
    <row r="52" spans="1:22" ht="15.75" outlineLevel="2" x14ac:dyDescent="0.25">
      <c r="A52" s="19">
        <v>13</v>
      </c>
      <c r="B52" s="12" t="s">
        <v>241</v>
      </c>
      <c r="C52" s="78"/>
      <c r="D52" s="53">
        <v>301</v>
      </c>
      <c r="E52" s="13" t="s">
        <v>8</v>
      </c>
      <c r="F52" s="13" t="s">
        <v>274</v>
      </c>
      <c r="G52" s="52">
        <v>1230500</v>
      </c>
      <c r="H52" s="52">
        <v>102541.67</v>
      </c>
      <c r="I52" s="51">
        <v>0.38530320000000001</v>
      </c>
      <c r="J52" s="14">
        <f t="shared" si="3"/>
        <v>39509.629999999997</v>
      </c>
      <c r="K52" s="14">
        <f t="shared" si="12"/>
        <v>39509.629999999997</v>
      </c>
      <c r="L52" s="14">
        <f t="shared" si="13"/>
        <v>39509.629999999997</v>
      </c>
      <c r="M52" s="14">
        <f t="shared" si="14"/>
        <v>39509.629999999997</v>
      </c>
      <c r="N52" s="14">
        <f t="shared" si="15"/>
        <v>39509.629999999997</v>
      </c>
      <c r="O52" s="14">
        <f t="shared" si="16"/>
        <v>39509.629999999997</v>
      </c>
      <c r="P52" s="14">
        <f t="shared" si="17"/>
        <v>39509.629999999997</v>
      </c>
      <c r="Q52" s="14">
        <f t="shared" si="18"/>
        <v>39509.629999999997</v>
      </c>
      <c r="R52" s="14">
        <f t="shared" si="19"/>
        <v>39509.629999999997</v>
      </c>
      <c r="S52" s="14">
        <f t="shared" si="20"/>
        <v>39509.629999999997</v>
      </c>
      <c r="T52" s="14">
        <f t="shared" si="21"/>
        <v>39509.629999999997</v>
      </c>
      <c r="U52" s="14">
        <f t="shared" si="22"/>
        <v>39509.629999999997</v>
      </c>
      <c r="V52" s="74">
        <f t="shared" si="23"/>
        <v>474115.56</v>
      </c>
    </row>
    <row r="53" spans="1:22" ht="15.75" outlineLevel="2" x14ac:dyDescent="0.25">
      <c r="A53" s="19">
        <v>14</v>
      </c>
      <c r="B53" s="12" t="s">
        <v>242</v>
      </c>
      <c r="C53" s="78"/>
      <c r="D53" s="53">
        <v>260</v>
      </c>
      <c r="E53" s="13" t="s">
        <v>8</v>
      </c>
      <c r="F53" s="13" t="s">
        <v>274</v>
      </c>
      <c r="G53" s="52">
        <v>1230500</v>
      </c>
      <c r="H53" s="52">
        <v>102541.67</v>
      </c>
      <c r="I53" s="51">
        <v>0.38530320000000001</v>
      </c>
      <c r="J53" s="14">
        <f t="shared" si="3"/>
        <v>39509.629999999997</v>
      </c>
      <c r="K53" s="14">
        <f t="shared" si="12"/>
        <v>39509.629999999997</v>
      </c>
      <c r="L53" s="14">
        <f t="shared" si="13"/>
        <v>39509.629999999997</v>
      </c>
      <c r="M53" s="14">
        <f t="shared" si="14"/>
        <v>39509.629999999997</v>
      </c>
      <c r="N53" s="14">
        <f t="shared" si="15"/>
        <v>39509.629999999997</v>
      </c>
      <c r="O53" s="14">
        <f t="shared" si="16"/>
        <v>39509.629999999997</v>
      </c>
      <c r="P53" s="14">
        <f t="shared" si="17"/>
        <v>39509.629999999997</v>
      </c>
      <c r="Q53" s="14">
        <f t="shared" si="18"/>
        <v>39509.629999999997</v>
      </c>
      <c r="R53" s="14">
        <f t="shared" si="19"/>
        <v>39509.629999999997</v>
      </c>
      <c r="S53" s="14">
        <f t="shared" si="20"/>
        <v>39509.629999999997</v>
      </c>
      <c r="T53" s="14">
        <f t="shared" si="21"/>
        <v>39509.629999999997</v>
      </c>
      <c r="U53" s="14">
        <f t="shared" si="22"/>
        <v>39509.629999999997</v>
      </c>
      <c r="V53" s="74">
        <f t="shared" si="23"/>
        <v>474115.56</v>
      </c>
    </row>
    <row r="54" spans="1:22" ht="15.75" outlineLevel="2" x14ac:dyDescent="0.25">
      <c r="A54" s="19">
        <v>15</v>
      </c>
      <c r="B54" s="12" t="s">
        <v>243</v>
      </c>
      <c r="C54" s="78"/>
      <c r="D54" s="53">
        <v>282</v>
      </c>
      <c r="E54" s="13" t="s">
        <v>8</v>
      </c>
      <c r="F54" s="13" t="s">
        <v>274</v>
      </c>
      <c r="G54" s="52">
        <v>1230500</v>
      </c>
      <c r="H54" s="52">
        <v>102541.67</v>
      </c>
      <c r="I54" s="51">
        <v>0.81071280000000001</v>
      </c>
      <c r="J54" s="14">
        <f t="shared" si="3"/>
        <v>83131.839999999997</v>
      </c>
      <c r="K54" s="14">
        <f t="shared" si="12"/>
        <v>83131.839999999997</v>
      </c>
      <c r="L54" s="14">
        <f t="shared" si="13"/>
        <v>83131.839999999997</v>
      </c>
      <c r="M54" s="14">
        <f t="shared" si="14"/>
        <v>83131.839999999997</v>
      </c>
      <c r="N54" s="14">
        <f t="shared" si="15"/>
        <v>83131.839999999997</v>
      </c>
      <c r="O54" s="14">
        <f t="shared" si="16"/>
        <v>83131.839999999997</v>
      </c>
      <c r="P54" s="14">
        <f t="shared" si="17"/>
        <v>83131.839999999997</v>
      </c>
      <c r="Q54" s="14">
        <f t="shared" si="18"/>
        <v>83131.839999999997</v>
      </c>
      <c r="R54" s="14">
        <f t="shared" si="19"/>
        <v>83131.839999999997</v>
      </c>
      <c r="S54" s="14">
        <f t="shared" si="20"/>
        <v>83131.839999999997</v>
      </c>
      <c r="T54" s="14">
        <f t="shared" si="21"/>
        <v>83131.839999999997</v>
      </c>
      <c r="U54" s="14">
        <f t="shared" si="22"/>
        <v>83131.839999999997</v>
      </c>
      <c r="V54" s="74">
        <f t="shared" si="23"/>
        <v>997582.07999999973</v>
      </c>
    </row>
    <row r="55" spans="1:22" ht="18.75" outlineLevel="1" x14ac:dyDescent="0.25">
      <c r="A55" s="18"/>
      <c r="B55" s="8" t="s">
        <v>21</v>
      </c>
      <c r="C55" s="9">
        <v>2</v>
      </c>
      <c r="D55" s="68">
        <f t="shared" ref="D55" si="24">D56+D57</f>
        <v>2700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73">
        <f t="shared" ref="V55" si="25">V56+V57</f>
        <v>2594368.7999999993</v>
      </c>
    </row>
    <row r="56" spans="1:22" ht="15.75" outlineLevel="2" x14ac:dyDescent="0.25">
      <c r="A56" s="19">
        <v>16</v>
      </c>
      <c r="B56" s="20" t="s">
        <v>41</v>
      </c>
      <c r="C56" s="78"/>
      <c r="D56" s="41">
        <v>1256</v>
      </c>
      <c r="E56" s="13" t="s">
        <v>8</v>
      </c>
      <c r="F56" s="13" t="s">
        <v>287</v>
      </c>
      <c r="G56" s="66">
        <v>2460900</v>
      </c>
      <c r="H56" s="66">
        <v>205075</v>
      </c>
      <c r="I56" s="51">
        <v>0.52711790000000003</v>
      </c>
      <c r="J56" s="14">
        <f t="shared" si="3"/>
        <v>108098.7</v>
      </c>
      <c r="K56" s="14">
        <f t="shared" si="12"/>
        <v>108098.7</v>
      </c>
      <c r="L56" s="14">
        <f t="shared" si="13"/>
        <v>108098.7</v>
      </c>
      <c r="M56" s="14">
        <f t="shared" si="14"/>
        <v>108098.7</v>
      </c>
      <c r="N56" s="14">
        <f t="shared" si="15"/>
        <v>108098.7</v>
      </c>
      <c r="O56" s="14">
        <f t="shared" si="16"/>
        <v>108098.7</v>
      </c>
      <c r="P56" s="14">
        <f t="shared" si="17"/>
        <v>108098.7</v>
      </c>
      <c r="Q56" s="14">
        <f t="shared" si="18"/>
        <v>108098.7</v>
      </c>
      <c r="R56" s="14">
        <f t="shared" si="19"/>
        <v>108098.7</v>
      </c>
      <c r="S56" s="14">
        <f t="shared" si="20"/>
        <v>108098.7</v>
      </c>
      <c r="T56" s="14">
        <f t="shared" si="21"/>
        <v>108098.7</v>
      </c>
      <c r="U56" s="14">
        <f t="shared" si="22"/>
        <v>108098.7</v>
      </c>
      <c r="V56" s="74">
        <f t="shared" si="23"/>
        <v>1297184.3999999997</v>
      </c>
    </row>
    <row r="57" spans="1:22" ht="15.75" outlineLevel="2" x14ac:dyDescent="0.25">
      <c r="A57" s="10">
        <v>17</v>
      </c>
      <c r="B57" s="20" t="s">
        <v>42</v>
      </c>
      <c r="C57" s="78"/>
      <c r="D57" s="41">
        <v>1444</v>
      </c>
      <c r="E57" s="13" t="s">
        <v>8</v>
      </c>
      <c r="F57" s="13" t="s">
        <v>287</v>
      </c>
      <c r="G57" s="66">
        <v>2460900</v>
      </c>
      <c r="H57" s="66">
        <v>205075</v>
      </c>
      <c r="I57" s="51">
        <v>0.52711790000000003</v>
      </c>
      <c r="J57" s="14">
        <f t="shared" si="3"/>
        <v>108098.7</v>
      </c>
      <c r="K57" s="14">
        <f t="shared" si="12"/>
        <v>108098.7</v>
      </c>
      <c r="L57" s="14">
        <f t="shared" si="13"/>
        <v>108098.7</v>
      </c>
      <c r="M57" s="14">
        <f t="shared" si="14"/>
        <v>108098.7</v>
      </c>
      <c r="N57" s="14">
        <f t="shared" si="15"/>
        <v>108098.7</v>
      </c>
      <c r="O57" s="14">
        <f t="shared" si="16"/>
        <v>108098.7</v>
      </c>
      <c r="P57" s="14">
        <f t="shared" si="17"/>
        <v>108098.7</v>
      </c>
      <c r="Q57" s="14">
        <f t="shared" si="18"/>
        <v>108098.7</v>
      </c>
      <c r="R57" s="14">
        <f t="shared" si="19"/>
        <v>108098.7</v>
      </c>
      <c r="S57" s="14">
        <f t="shared" si="20"/>
        <v>108098.7</v>
      </c>
      <c r="T57" s="14">
        <f t="shared" si="21"/>
        <v>108098.7</v>
      </c>
      <c r="U57" s="14">
        <f t="shared" si="22"/>
        <v>108098.7</v>
      </c>
      <c r="V57" s="74">
        <f t="shared" si="23"/>
        <v>1297184.3999999997</v>
      </c>
    </row>
    <row r="58" spans="1:22" ht="15.75" x14ac:dyDescent="0.25">
      <c r="A58" s="15">
        <v>3</v>
      </c>
      <c r="B58" s="24" t="s">
        <v>239</v>
      </c>
      <c r="C58" s="9">
        <v>32</v>
      </c>
      <c r="D58" s="68">
        <f t="shared" ref="D58" si="26">D59+D82+D92</f>
        <v>24584</v>
      </c>
      <c r="E58" s="6"/>
      <c r="F58" s="6"/>
      <c r="G58" s="6"/>
      <c r="H58" s="6"/>
      <c r="I58" s="51"/>
      <c r="J58" s="14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4">
        <f>SUM(V60:V81,V83:V91,V93)</f>
        <v>27698768.879999992</v>
      </c>
    </row>
    <row r="59" spans="1:22" ht="18.75" outlineLevel="1" x14ac:dyDescent="0.25">
      <c r="A59" s="10"/>
      <c r="B59" s="8" t="s">
        <v>6</v>
      </c>
      <c r="C59" s="9">
        <v>22</v>
      </c>
      <c r="D59" s="68">
        <f t="shared" ref="D59" si="27">SUM(D60:D81)</f>
        <v>12179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73">
        <f t="shared" ref="V59" si="28">SUM(V60:V81)</f>
        <v>13571342.039999999</v>
      </c>
    </row>
    <row r="60" spans="1:22" ht="15.75" outlineLevel="1" x14ac:dyDescent="0.25">
      <c r="A60" s="10">
        <v>1</v>
      </c>
      <c r="B60" s="12" t="s">
        <v>210</v>
      </c>
      <c r="C60" s="9"/>
      <c r="D60" s="56">
        <v>321</v>
      </c>
      <c r="E60" s="6" t="s">
        <v>8</v>
      </c>
      <c r="F60" s="13" t="s">
        <v>274</v>
      </c>
      <c r="G60" s="52">
        <v>1230500</v>
      </c>
      <c r="H60" s="52">
        <v>102541.67</v>
      </c>
      <c r="I60" s="51">
        <v>0.38530320000000001</v>
      </c>
      <c r="J60" s="14">
        <f t="shared" si="3"/>
        <v>39509.629999999997</v>
      </c>
      <c r="K60" s="14">
        <f>J60</f>
        <v>39509.629999999997</v>
      </c>
      <c r="L60" s="14">
        <f>J60</f>
        <v>39509.629999999997</v>
      </c>
      <c r="M60" s="14">
        <f>J60</f>
        <v>39509.629999999997</v>
      </c>
      <c r="N60" s="14">
        <f>J60</f>
        <v>39509.629999999997</v>
      </c>
      <c r="O60" s="14">
        <f>J60</f>
        <v>39509.629999999997</v>
      </c>
      <c r="P60" s="14">
        <f>J60</f>
        <v>39509.629999999997</v>
      </c>
      <c r="Q60" s="14">
        <f>J60</f>
        <v>39509.629999999997</v>
      </c>
      <c r="R60" s="14">
        <f>J60</f>
        <v>39509.629999999997</v>
      </c>
      <c r="S60" s="14">
        <f>J60</f>
        <v>39509.629999999997</v>
      </c>
      <c r="T60" s="14">
        <f>J60</f>
        <v>39509.629999999997</v>
      </c>
      <c r="U60" s="14">
        <f>J60</f>
        <v>39509.629999999997</v>
      </c>
      <c r="V60" s="74">
        <f>J60+K60+L60+M60+N60+O60+P60+Q60+R60+S60+T60+U60</f>
        <v>474115.56</v>
      </c>
    </row>
    <row r="61" spans="1:22" ht="15.75" outlineLevel="2" x14ac:dyDescent="0.25">
      <c r="A61" s="10">
        <v>2</v>
      </c>
      <c r="B61" s="12" t="s">
        <v>211</v>
      </c>
      <c r="C61" s="78"/>
      <c r="D61" s="56">
        <v>691</v>
      </c>
      <c r="E61" s="13" t="s">
        <v>8</v>
      </c>
      <c r="F61" s="13" t="s">
        <v>274</v>
      </c>
      <c r="G61" s="52">
        <v>1230500</v>
      </c>
      <c r="H61" s="52">
        <v>102541.67</v>
      </c>
      <c r="I61" s="51">
        <v>0.52710639999999997</v>
      </c>
      <c r="J61" s="14">
        <f t="shared" si="3"/>
        <v>54050.37</v>
      </c>
      <c r="K61" s="14">
        <f t="shared" ref="K61:K124" si="29">J61</f>
        <v>54050.37</v>
      </c>
      <c r="L61" s="14">
        <f t="shared" ref="L61:L124" si="30">J61</f>
        <v>54050.37</v>
      </c>
      <c r="M61" s="14">
        <f t="shared" ref="M61:M124" si="31">J61</f>
        <v>54050.37</v>
      </c>
      <c r="N61" s="14">
        <f t="shared" ref="N61:N124" si="32">J61</f>
        <v>54050.37</v>
      </c>
      <c r="O61" s="14">
        <f t="shared" ref="O61:O124" si="33">J61</f>
        <v>54050.37</v>
      </c>
      <c r="P61" s="14">
        <f t="shared" ref="P61:P124" si="34">J61</f>
        <v>54050.37</v>
      </c>
      <c r="Q61" s="14">
        <f t="shared" ref="Q61:Q124" si="35">J61</f>
        <v>54050.37</v>
      </c>
      <c r="R61" s="14">
        <f t="shared" ref="R61:R124" si="36">J61</f>
        <v>54050.37</v>
      </c>
      <c r="S61" s="14">
        <f t="shared" ref="S61:S124" si="37">J61</f>
        <v>54050.37</v>
      </c>
      <c r="T61" s="14">
        <f t="shared" ref="T61:T124" si="38">J61</f>
        <v>54050.37</v>
      </c>
      <c r="U61" s="14">
        <f t="shared" ref="U61:U124" si="39">J61</f>
        <v>54050.37</v>
      </c>
      <c r="V61" s="74">
        <f t="shared" ref="V61:V124" si="40">J61+K61+L61+M61+N61+O61+P61+Q61+R61+S61+T61+U61</f>
        <v>648604.44000000006</v>
      </c>
    </row>
    <row r="62" spans="1:22" ht="15.75" outlineLevel="2" x14ac:dyDescent="0.25">
      <c r="A62" s="10">
        <v>3</v>
      </c>
      <c r="B62" s="12" t="s">
        <v>215</v>
      </c>
      <c r="C62" s="78"/>
      <c r="D62" s="56">
        <v>577</v>
      </c>
      <c r="E62" s="13" t="s">
        <v>8</v>
      </c>
      <c r="F62" s="13" t="s">
        <v>274</v>
      </c>
      <c r="G62" s="52">
        <v>1230500</v>
      </c>
      <c r="H62" s="52">
        <v>102541.67</v>
      </c>
      <c r="I62" s="51">
        <v>0.24349999999999999</v>
      </c>
      <c r="J62" s="14">
        <f t="shared" si="3"/>
        <v>24968.9</v>
      </c>
      <c r="K62" s="14">
        <f t="shared" si="29"/>
        <v>24968.9</v>
      </c>
      <c r="L62" s="14">
        <f t="shared" si="30"/>
        <v>24968.9</v>
      </c>
      <c r="M62" s="14">
        <f t="shared" si="31"/>
        <v>24968.9</v>
      </c>
      <c r="N62" s="14">
        <f t="shared" si="32"/>
        <v>24968.9</v>
      </c>
      <c r="O62" s="14">
        <f t="shared" si="33"/>
        <v>24968.9</v>
      </c>
      <c r="P62" s="14">
        <f t="shared" si="34"/>
        <v>24968.9</v>
      </c>
      <c r="Q62" s="14">
        <f t="shared" si="35"/>
        <v>24968.9</v>
      </c>
      <c r="R62" s="14">
        <f t="shared" si="36"/>
        <v>24968.9</v>
      </c>
      <c r="S62" s="14">
        <f t="shared" si="37"/>
        <v>24968.9</v>
      </c>
      <c r="T62" s="14">
        <f t="shared" si="38"/>
        <v>24968.9</v>
      </c>
      <c r="U62" s="14">
        <f t="shared" si="39"/>
        <v>24968.9</v>
      </c>
      <c r="V62" s="74">
        <f t="shared" si="40"/>
        <v>299626.8</v>
      </c>
    </row>
    <row r="63" spans="1:22" ht="15.75" outlineLevel="2" x14ac:dyDescent="0.25">
      <c r="A63" s="10">
        <v>4</v>
      </c>
      <c r="B63" s="12" t="s">
        <v>44</v>
      </c>
      <c r="C63" s="78"/>
      <c r="D63" s="56">
        <v>470</v>
      </c>
      <c r="E63" s="13" t="s">
        <v>8</v>
      </c>
      <c r="F63" s="13" t="s">
        <v>274</v>
      </c>
      <c r="G63" s="52">
        <v>1230500</v>
      </c>
      <c r="H63" s="52">
        <v>102541.67</v>
      </c>
      <c r="I63" s="51">
        <v>0.81071280000000001</v>
      </c>
      <c r="J63" s="14">
        <f t="shared" si="3"/>
        <v>83131.839999999997</v>
      </c>
      <c r="K63" s="14">
        <f t="shared" si="29"/>
        <v>83131.839999999997</v>
      </c>
      <c r="L63" s="14">
        <f t="shared" si="30"/>
        <v>83131.839999999997</v>
      </c>
      <c r="M63" s="14">
        <f t="shared" si="31"/>
        <v>83131.839999999997</v>
      </c>
      <c r="N63" s="14">
        <f t="shared" si="32"/>
        <v>83131.839999999997</v>
      </c>
      <c r="O63" s="14">
        <f t="shared" si="33"/>
        <v>83131.839999999997</v>
      </c>
      <c r="P63" s="14">
        <f t="shared" si="34"/>
        <v>83131.839999999997</v>
      </c>
      <c r="Q63" s="14">
        <f t="shared" si="35"/>
        <v>83131.839999999997</v>
      </c>
      <c r="R63" s="14">
        <f t="shared" si="36"/>
        <v>83131.839999999997</v>
      </c>
      <c r="S63" s="14">
        <f t="shared" si="37"/>
        <v>83131.839999999997</v>
      </c>
      <c r="T63" s="14">
        <f t="shared" si="38"/>
        <v>83131.839999999997</v>
      </c>
      <c r="U63" s="14">
        <f t="shared" si="39"/>
        <v>83131.839999999997</v>
      </c>
      <c r="V63" s="74">
        <f t="shared" si="40"/>
        <v>997582.07999999973</v>
      </c>
    </row>
    <row r="64" spans="1:22" ht="15.75" outlineLevel="2" x14ac:dyDescent="0.25">
      <c r="A64" s="10">
        <v>5</v>
      </c>
      <c r="B64" s="12" t="s">
        <v>45</v>
      </c>
      <c r="C64" s="78"/>
      <c r="D64" s="56">
        <v>860</v>
      </c>
      <c r="E64" s="13" t="s">
        <v>8</v>
      </c>
      <c r="F64" s="13" t="s">
        <v>274</v>
      </c>
      <c r="G64" s="52">
        <v>1230500</v>
      </c>
      <c r="H64" s="52">
        <v>102541.67</v>
      </c>
      <c r="I64" s="51">
        <v>0.81071280000000001</v>
      </c>
      <c r="J64" s="14">
        <f t="shared" si="3"/>
        <v>83131.839999999997</v>
      </c>
      <c r="K64" s="14">
        <f t="shared" si="29"/>
        <v>83131.839999999997</v>
      </c>
      <c r="L64" s="14">
        <f t="shared" si="30"/>
        <v>83131.839999999997</v>
      </c>
      <c r="M64" s="14">
        <f t="shared" si="31"/>
        <v>83131.839999999997</v>
      </c>
      <c r="N64" s="14">
        <f t="shared" si="32"/>
        <v>83131.839999999997</v>
      </c>
      <c r="O64" s="14">
        <f t="shared" si="33"/>
        <v>83131.839999999997</v>
      </c>
      <c r="P64" s="14">
        <f t="shared" si="34"/>
        <v>83131.839999999997</v>
      </c>
      <c r="Q64" s="14">
        <f t="shared" si="35"/>
        <v>83131.839999999997</v>
      </c>
      <c r="R64" s="14">
        <f t="shared" si="36"/>
        <v>83131.839999999997</v>
      </c>
      <c r="S64" s="14">
        <f t="shared" si="37"/>
        <v>83131.839999999997</v>
      </c>
      <c r="T64" s="14">
        <f t="shared" si="38"/>
        <v>83131.839999999997</v>
      </c>
      <c r="U64" s="14">
        <f t="shared" si="39"/>
        <v>83131.839999999997</v>
      </c>
      <c r="V64" s="74">
        <f t="shared" si="40"/>
        <v>997582.07999999973</v>
      </c>
    </row>
    <row r="65" spans="1:22" ht="15.75" outlineLevel="2" x14ac:dyDescent="0.25">
      <c r="A65" s="10">
        <v>6</v>
      </c>
      <c r="B65" s="12" t="s">
        <v>46</v>
      </c>
      <c r="C65" s="78"/>
      <c r="D65" s="56">
        <v>823</v>
      </c>
      <c r="E65" s="13" t="s">
        <v>8</v>
      </c>
      <c r="F65" s="13" t="s">
        <v>274</v>
      </c>
      <c r="G65" s="52">
        <v>1230500</v>
      </c>
      <c r="H65" s="52">
        <v>102541.67</v>
      </c>
      <c r="I65" s="51">
        <v>0.81071280000000001</v>
      </c>
      <c r="J65" s="14">
        <f t="shared" si="3"/>
        <v>83131.839999999997</v>
      </c>
      <c r="K65" s="14">
        <f t="shared" si="29"/>
        <v>83131.839999999997</v>
      </c>
      <c r="L65" s="14">
        <f t="shared" si="30"/>
        <v>83131.839999999997</v>
      </c>
      <c r="M65" s="14">
        <f t="shared" si="31"/>
        <v>83131.839999999997</v>
      </c>
      <c r="N65" s="14">
        <f t="shared" si="32"/>
        <v>83131.839999999997</v>
      </c>
      <c r="O65" s="14">
        <f t="shared" si="33"/>
        <v>83131.839999999997</v>
      </c>
      <c r="P65" s="14">
        <f t="shared" si="34"/>
        <v>83131.839999999997</v>
      </c>
      <c r="Q65" s="14">
        <f t="shared" si="35"/>
        <v>83131.839999999997</v>
      </c>
      <c r="R65" s="14">
        <f t="shared" si="36"/>
        <v>83131.839999999997</v>
      </c>
      <c r="S65" s="14">
        <f t="shared" si="37"/>
        <v>83131.839999999997</v>
      </c>
      <c r="T65" s="14">
        <f t="shared" si="38"/>
        <v>83131.839999999997</v>
      </c>
      <c r="U65" s="14">
        <f t="shared" si="39"/>
        <v>83131.839999999997</v>
      </c>
      <c r="V65" s="74">
        <f t="shared" si="40"/>
        <v>997582.07999999973</v>
      </c>
    </row>
    <row r="66" spans="1:22" ht="15.75" outlineLevel="2" x14ac:dyDescent="0.25">
      <c r="A66" s="10">
        <v>7</v>
      </c>
      <c r="B66" s="12" t="s">
        <v>212</v>
      </c>
      <c r="C66" s="78"/>
      <c r="D66" s="56">
        <v>401</v>
      </c>
      <c r="E66" s="13" t="s">
        <v>8</v>
      </c>
      <c r="F66" s="13" t="s">
        <v>274</v>
      </c>
      <c r="G66" s="52">
        <v>1230500</v>
      </c>
      <c r="H66" s="52">
        <v>102541.67</v>
      </c>
      <c r="I66" s="51">
        <v>0.24349999999999999</v>
      </c>
      <c r="J66" s="14">
        <f t="shared" si="3"/>
        <v>24968.9</v>
      </c>
      <c r="K66" s="14">
        <f t="shared" si="29"/>
        <v>24968.9</v>
      </c>
      <c r="L66" s="14">
        <f t="shared" si="30"/>
        <v>24968.9</v>
      </c>
      <c r="M66" s="14">
        <f t="shared" si="31"/>
        <v>24968.9</v>
      </c>
      <c r="N66" s="14">
        <f t="shared" si="32"/>
        <v>24968.9</v>
      </c>
      <c r="O66" s="14">
        <f t="shared" si="33"/>
        <v>24968.9</v>
      </c>
      <c r="P66" s="14">
        <f t="shared" si="34"/>
        <v>24968.9</v>
      </c>
      <c r="Q66" s="14">
        <f t="shared" si="35"/>
        <v>24968.9</v>
      </c>
      <c r="R66" s="14">
        <f t="shared" si="36"/>
        <v>24968.9</v>
      </c>
      <c r="S66" s="14">
        <f t="shared" si="37"/>
        <v>24968.9</v>
      </c>
      <c r="T66" s="14">
        <f t="shared" si="38"/>
        <v>24968.9</v>
      </c>
      <c r="U66" s="14">
        <f t="shared" si="39"/>
        <v>24968.9</v>
      </c>
      <c r="V66" s="74">
        <f t="shared" si="40"/>
        <v>299626.8</v>
      </c>
    </row>
    <row r="67" spans="1:22" ht="15.75" outlineLevel="2" x14ac:dyDescent="0.25">
      <c r="A67" s="10">
        <v>8</v>
      </c>
      <c r="B67" s="12" t="s">
        <v>92</v>
      </c>
      <c r="C67" s="78"/>
      <c r="D67" s="56">
        <v>752</v>
      </c>
      <c r="E67" s="13" t="s">
        <v>8</v>
      </c>
      <c r="F67" s="13" t="s">
        <v>274</v>
      </c>
      <c r="G67" s="52">
        <v>1230500</v>
      </c>
      <c r="H67" s="52">
        <v>102541.67</v>
      </c>
      <c r="I67" s="51">
        <v>0.24349999999999999</v>
      </c>
      <c r="J67" s="14">
        <f t="shared" si="3"/>
        <v>24968.9</v>
      </c>
      <c r="K67" s="14">
        <f t="shared" si="29"/>
        <v>24968.9</v>
      </c>
      <c r="L67" s="14">
        <f t="shared" si="30"/>
        <v>24968.9</v>
      </c>
      <c r="M67" s="14">
        <f t="shared" si="31"/>
        <v>24968.9</v>
      </c>
      <c r="N67" s="14">
        <f t="shared" si="32"/>
        <v>24968.9</v>
      </c>
      <c r="O67" s="14">
        <f t="shared" si="33"/>
        <v>24968.9</v>
      </c>
      <c r="P67" s="14">
        <f t="shared" si="34"/>
        <v>24968.9</v>
      </c>
      <c r="Q67" s="14">
        <f t="shared" si="35"/>
        <v>24968.9</v>
      </c>
      <c r="R67" s="14">
        <f t="shared" si="36"/>
        <v>24968.9</v>
      </c>
      <c r="S67" s="14">
        <f t="shared" si="37"/>
        <v>24968.9</v>
      </c>
      <c r="T67" s="14">
        <f t="shared" si="38"/>
        <v>24968.9</v>
      </c>
      <c r="U67" s="14">
        <f t="shared" si="39"/>
        <v>24968.9</v>
      </c>
      <c r="V67" s="74">
        <f t="shared" si="40"/>
        <v>299626.8</v>
      </c>
    </row>
    <row r="68" spans="1:22" ht="15.75" outlineLevel="2" x14ac:dyDescent="0.25">
      <c r="A68" s="19">
        <v>9</v>
      </c>
      <c r="B68" s="12" t="s">
        <v>253</v>
      </c>
      <c r="C68" s="78"/>
      <c r="D68" s="53">
        <v>544</v>
      </c>
      <c r="E68" s="13" t="s">
        <v>8</v>
      </c>
      <c r="F68" s="13" t="s">
        <v>274</v>
      </c>
      <c r="G68" s="52">
        <v>1230500</v>
      </c>
      <c r="H68" s="52">
        <v>102541.67</v>
      </c>
      <c r="I68" s="51">
        <v>0.38530320000000001</v>
      </c>
      <c r="J68" s="14">
        <f t="shared" si="3"/>
        <v>39509.629999999997</v>
      </c>
      <c r="K68" s="14">
        <f t="shared" si="29"/>
        <v>39509.629999999997</v>
      </c>
      <c r="L68" s="14">
        <f t="shared" si="30"/>
        <v>39509.629999999997</v>
      </c>
      <c r="M68" s="14">
        <f t="shared" si="31"/>
        <v>39509.629999999997</v>
      </c>
      <c r="N68" s="14">
        <f t="shared" si="32"/>
        <v>39509.629999999997</v>
      </c>
      <c r="O68" s="14">
        <f t="shared" si="33"/>
        <v>39509.629999999997</v>
      </c>
      <c r="P68" s="14">
        <f t="shared" si="34"/>
        <v>39509.629999999997</v>
      </c>
      <c r="Q68" s="14">
        <f t="shared" si="35"/>
        <v>39509.629999999997</v>
      </c>
      <c r="R68" s="14">
        <f t="shared" si="36"/>
        <v>39509.629999999997</v>
      </c>
      <c r="S68" s="14">
        <f t="shared" si="37"/>
        <v>39509.629999999997</v>
      </c>
      <c r="T68" s="14">
        <f t="shared" si="38"/>
        <v>39509.629999999997</v>
      </c>
      <c r="U68" s="14">
        <f t="shared" si="39"/>
        <v>39509.629999999997</v>
      </c>
      <c r="V68" s="74">
        <f t="shared" si="40"/>
        <v>474115.56</v>
      </c>
    </row>
    <row r="69" spans="1:22" ht="15.75" outlineLevel="2" x14ac:dyDescent="0.25">
      <c r="A69" s="19">
        <v>10</v>
      </c>
      <c r="B69" s="12" t="s">
        <v>254</v>
      </c>
      <c r="C69" s="78"/>
      <c r="D69" s="53">
        <v>334</v>
      </c>
      <c r="E69" s="13" t="s">
        <v>8</v>
      </c>
      <c r="F69" s="13" t="s">
        <v>274</v>
      </c>
      <c r="G69" s="52">
        <v>1230500</v>
      </c>
      <c r="H69" s="52">
        <v>102541.67</v>
      </c>
      <c r="I69" s="51">
        <v>0.38530320000000001</v>
      </c>
      <c r="J69" s="14">
        <f t="shared" si="3"/>
        <v>39509.629999999997</v>
      </c>
      <c r="K69" s="14">
        <f t="shared" si="29"/>
        <v>39509.629999999997</v>
      </c>
      <c r="L69" s="14">
        <f t="shared" si="30"/>
        <v>39509.629999999997</v>
      </c>
      <c r="M69" s="14">
        <f t="shared" si="31"/>
        <v>39509.629999999997</v>
      </c>
      <c r="N69" s="14">
        <f t="shared" si="32"/>
        <v>39509.629999999997</v>
      </c>
      <c r="O69" s="14">
        <f t="shared" si="33"/>
        <v>39509.629999999997</v>
      </c>
      <c r="P69" s="14">
        <f t="shared" si="34"/>
        <v>39509.629999999997</v>
      </c>
      <c r="Q69" s="14">
        <f t="shared" si="35"/>
        <v>39509.629999999997</v>
      </c>
      <c r="R69" s="14">
        <f t="shared" si="36"/>
        <v>39509.629999999997</v>
      </c>
      <c r="S69" s="14">
        <f t="shared" si="37"/>
        <v>39509.629999999997</v>
      </c>
      <c r="T69" s="14">
        <f t="shared" si="38"/>
        <v>39509.629999999997</v>
      </c>
      <c r="U69" s="14">
        <f t="shared" si="39"/>
        <v>39509.629999999997</v>
      </c>
      <c r="V69" s="74">
        <f t="shared" si="40"/>
        <v>474115.56</v>
      </c>
    </row>
    <row r="70" spans="1:22" ht="15.75" outlineLevel="2" x14ac:dyDescent="0.25">
      <c r="A70" s="19">
        <v>11</v>
      </c>
      <c r="B70" s="12" t="s">
        <v>255</v>
      </c>
      <c r="C70" s="78"/>
      <c r="D70" s="53">
        <v>307</v>
      </c>
      <c r="E70" s="13" t="s">
        <v>8</v>
      </c>
      <c r="F70" s="13" t="s">
        <v>274</v>
      </c>
      <c r="G70" s="52">
        <v>1230500</v>
      </c>
      <c r="H70" s="52">
        <v>102541.67</v>
      </c>
      <c r="I70" s="51">
        <v>0.24349999999999999</v>
      </c>
      <c r="J70" s="14">
        <f t="shared" si="3"/>
        <v>24968.9</v>
      </c>
      <c r="K70" s="14">
        <f t="shared" si="29"/>
        <v>24968.9</v>
      </c>
      <c r="L70" s="14">
        <f t="shared" si="30"/>
        <v>24968.9</v>
      </c>
      <c r="M70" s="14">
        <f t="shared" si="31"/>
        <v>24968.9</v>
      </c>
      <c r="N70" s="14">
        <f t="shared" si="32"/>
        <v>24968.9</v>
      </c>
      <c r="O70" s="14">
        <f t="shared" si="33"/>
        <v>24968.9</v>
      </c>
      <c r="P70" s="14">
        <f t="shared" si="34"/>
        <v>24968.9</v>
      </c>
      <c r="Q70" s="14">
        <f t="shared" si="35"/>
        <v>24968.9</v>
      </c>
      <c r="R70" s="14">
        <f t="shared" si="36"/>
        <v>24968.9</v>
      </c>
      <c r="S70" s="14">
        <f t="shared" si="37"/>
        <v>24968.9</v>
      </c>
      <c r="T70" s="14">
        <f t="shared" si="38"/>
        <v>24968.9</v>
      </c>
      <c r="U70" s="14">
        <f t="shared" si="39"/>
        <v>24968.9</v>
      </c>
      <c r="V70" s="74">
        <f t="shared" si="40"/>
        <v>299626.8</v>
      </c>
    </row>
    <row r="71" spans="1:22" ht="15.75" outlineLevel="2" x14ac:dyDescent="0.25">
      <c r="A71" s="19">
        <v>12</v>
      </c>
      <c r="B71" s="12" t="s">
        <v>256</v>
      </c>
      <c r="C71" s="78"/>
      <c r="D71" s="53">
        <v>872</v>
      </c>
      <c r="E71" s="13" t="s">
        <v>8</v>
      </c>
      <c r="F71" s="13" t="s">
        <v>274</v>
      </c>
      <c r="G71" s="52">
        <v>1230500</v>
      </c>
      <c r="H71" s="52">
        <v>102541.67</v>
      </c>
      <c r="I71" s="51">
        <v>0.81071280000000001</v>
      </c>
      <c r="J71" s="14">
        <f t="shared" si="3"/>
        <v>83131.839999999997</v>
      </c>
      <c r="K71" s="14">
        <f t="shared" si="29"/>
        <v>83131.839999999997</v>
      </c>
      <c r="L71" s="14">
        <f t="shared" si="30"/>
        <v>83131.839999999997</v>
      </c>
      <c r="M71" s="14">
        <f t="shared" si="31"/>
        <v>83131.839999999997</v>
      </c>
      <c r="N71" s="14">
        <f t="shared" si="32"/>
        <v>83131.839999999997</v>
      </c>
      <c r="O71" s="14">
        <f t="shared" si="33"/>
        <v>83131.839999999997</v>
      </c>
      <c r="P71" s="14">
        <f t="shared" si="34"/>
        <v>83131.839999999997</v>
      </c>
      <c r="Q71" s="14">
        <f t="shared" si="35"/>
        <v>83131.839999999997</v>
      </c>
      <c r="R71" s="14">
        <f t="shared" si="36"/>
        <v>83131.839999999997</v>
      </c>
      <c r="S71" s="14">
        <f t="shared" si="37"/>
        <v>83131.839999999997</v>
      </c>
      <c r="T71" s="14">
        <f t="shared" si="38"/>
        <v>83131.839999999997</v>
      </c>
      <c r="U71" s="14">
        <f t="shared" si="39"/>
        <v>83131.839999999997</v>
      </c>
      <c r="V71" s="74">
        <f t="shared" si="40"/>
        <v>997582.07999999973</v>
      </c>
    </row>
    <row r="72" spans="1:22" ht="15.75" outlineLevel="2" x14ac:dyDescent="0.25">
      <c r="A72" s="19">
        <v>13</v>
      </c>
      <c r="B72" s="12" t="s">
        <v>257</v>
      </c>
      <c r="C72" s="78"/>
      <c r="D72" s="53">
        <v>662</v>
      </c>
      <c r="E72" s="13" t="s">
        <v>8</v>
      </c>
      <c r="F72" s="13" t="s">
        <v>274</v>
      </c>
      <c r="G72" s="52">
        <v>1230500</v>
      </c>
      <c r="H72" s="52">
        <v>102541.67</v>
      </c>
      <c r="I72" s="51">
        <v>0.38530320000000001</v>
      </c>
      <c r="J72" s="14">
        <f t="shared" si="3"/>
        <v>39509.629999999997</v>
      </c>
      <c r="K72" s="14">
        <f t="shared" si="29"/>
        <v>39509.629999999997</v>
      </c>
      <c r="L72" s="14">
        <f t="shared" si="30"/>
        <v>39509.629999999997</v>
      </c>
      <c r="M72" s="14">
        <f t="shared" si="31"/>
        <v>39509.629999999997</v>
      </c>
      <c r="N72" s="14">
        <f t="shared" si="32"/>
        <v>39509.629999999997</v>
      </c>
      <c r="O72" s="14">
        <f t="shared" si="33"/>
        <v>39509.629999999997</v>
      </c>
      <c r="P72" s="14">
        <f t="shared" si="34"/>
        <v>39509.629999999997</v>
      </c>
      <c r="Q72" s="14">
        <f t="shared" si="35"/>
        <v>39509.629999999997</v>
      </c>
      <c r="R72" s="14">
        <f t="shared" si="36"/>
        <v>39509.629999999997</v>
      </c>
      <c r="S72" s="14">
        <f t="shared" si="37"/>
        <v>39509.629999999997</v>
      </c>
      <c r="T72" s="14">
        <f t="shared" si="38"/>
        <v>39509.629999999997</v>
      </c>
      <c r="U72" s="14">
        <f t="shared" si="39"/>
        <v>39509.629999999997</v>
      </c>
      <c r="V72" s="74">
        <f t="shared" si="40"/>
        <v>474115.56</v>
      </c>
    </row>
    <row r="73" spans="1:22" ht="15.75" outlineLevel="2" x14ac:dyDescent="0.25">
      <c r="A73" s="19">
        <v>14</v>
      </c>
      <c r="B73" s="12" t="s">
        <v>258</v>
      </c>
      <c r="C73" s="78"/>
      <c r="D73" s="53">
        <v>126</v>
      </c>
      <c r="E73" s="13" t="s">
        <v>8</v>
      </c>
      <c r="F73" s="13" t="s">
        <v>274</v>
      </c>
      <c r="G73" s="52">
        <v>1230500</v>
      </c>
      <c r="H73" s="52">
        <v>102541.67</v>
      </c>
      <c r="I73" s="51">
        <v>0.24349999999999999</v>
      </c>
      <c r="J73" s="14">
        <f t="shared" si="3"/>
        <v>24968.9</v>
      </c>
      <c r="K73" s="14">
        <f t="shared" si="29"/>
        <v>24968.9</v>
      </c>
      <c r="L73" s="14">
        <f t="shared" si="30"/>
        <v>24968.9</v>
      </c>
      <c r="M73" s="14">
        <f t="shared" si="31"/>
        <v>24968.9</v>
      </c>
      <c r="N73" s="14">
        <f t="shared" si="32"/>
        <v>24968.9</v>
      </c>
      <c r="O73" s="14">
        <f t="shared" si="33"/>
        <v>24968.9</v>
      </c>
      <c r="P73" s="14">
        <f t="shared" si="34"/>
        <v>24968.9</v>
      </c>
      <c r="Q73" s="14">
        <f t="shared" si="35"/>
        <v>24968.9</v>
      </c>
      <c r="R73" s="14">
        <f t="shared" si="36"/>
        <v>24968.9</v>
      </c>
      <c r="S73" s="14">
        <f t="shared" si="37"/>
        <v>24968.9</v>
      </c>
      <c r="T73" s="14">
        <f t="shared" si="38"/>
        <v>24968.9</v>
      </c>
      <c r="U73" s="14">
        <f t="shared" si="39"/>
        <v>24968.9</v>
      </c>
      <c r="V73" s="74">
        <f t="shared" si="40"/>
        <v>299626.8</v>
      </c>
    </row>
    <row r="74" spans="1:22" ht="15.75" outlineLevel="2" x14ac:dyDescent="0.25">
      <c r="A74" s="19">
        <v>15</v>
      </c>
      <c r="B74" s="12" t="s">
        <v>259</v>
      </c>
      <c r="C74" s="78"/>
      <c r="D74" s="53">
        <v>164</v>
      </c>
      <c r="E74" s="13" t="s">
        <v>8</v>
      </c>
      <c r="F74" s="13" t="s">
        <v>274</v>
      </c>
      <c r="G74" s="52">
        <v>1230500</v>
      </c>
      <c r="H74" s="52">
        <v>102541.67</v>
      </c>
      <c r="I74" s="51">
        <v>0.38530320000000001</v>
      </c>
      <c r="J74" s="14">
        <f t="shared" si="3"/>
        <v>39509.629999999997</v>
      </c>
      <c r="K74" s="14">
        <f t="shared" si="29"/>
        <v>39509.629999999997</v>
      </c>
      <c r="L74" s="14">
        <f t="shared" si="30"/>
        <v>39509.629999999997</v>
      </c>
      <c r="M74" s="14">
        <f t="shared" si="31"/>
        <v>39509.629999999997</v>
      </c>
      <c r="N74" s="14">
        <f t="shared" si="32"/>
        <v>39509.629999999997</v>
      </c>
      <c r="O74" s="14">
        <f t="shared" si="33"/>
        <v>39509.629999999997</v>
      </c>
      <c r="P74" s="14">
        <f t="shared" si="34"/>
        <v>39509.629999999997</v>
      </c>
      <c r="Q74" s="14">
        <f t="shared" si="35"/>
        <v>39509.629999999997</v>
      </c>
      <c r="R74" s="14">
        <f t="shared" si="36"/>
        <v>39509.629999999997</v>
      </c>
      <c r="S74" s="14">
        <f t="shared" si="37"/>
        <v>39509.629999999997</v>
      </c>
      <c r="T74" s="14">
        <f t="shared" si="38"/>
        <v>39509.629999999997</v>
      </c>
      <c r="U74" s="14">
        <f t="shared" si="39"/>
        <v>39509.629999999997</v>
      </c>
      <c r="V74" s="74">
        <f t="shared" si="40"/>
        <v>474115.56</v>
      </c>
    </row>
    <row r="75" spans="1:22" ht="15.75" outlineLevel="2" x14ac:dyDescent="0.25">
      <c r="A75" s="19">
        <v>16</v>
      </c>
      <c r="B75" s="12" t="s">
        <v>260</v>
      </c>
      <c r="C75" s="78"/>
      <c r="D75" s="53">
        <v>353</v>
      </c>
      <c r="E75" s="13" t="s">
        <v>8</v>
      </c>
      <c r="F75" s="13" t="s">
        <v>274</v>
      </c>
      <c r="G75" s="52">
        <v>1230500</v>
      </c>
      <c r="H75" s="52">
        <v>102541.67</v>
      </c>
      <c r="I75" s="51">
        <v>0.24349999999999999</v>
      </c>
      <c r="J75" s="14">
        <f t="shared" si="3"/>
        <v>24968.9</v>
      </c>
      <c r="K75" s="14">
        <f t="shared" si="29"/>
        <v>24968.9</v>
      </c>
      <c r="L75" s="14">
        <f t="shared" si="30"/>
        <v>24968.9</v>
      </c>
      <c r="M75" s="14">
        <f t="shared" si="31"/>
        <v>24968.9</v>
      </c>
      <c r="N75" s="14">
        <f t="shared" si="32"/>
        <v>24968.9</v>
      </c>
      <c r="O75" s="14">
        <f t="shared" si="33"/>
        <v>24968.9</v>
      </c>
      <c r="P75" s="14">
        <f t="shared" si="34"/>
        <v>24968.9</v>
      </c>
      <c r="Q75" s="14">
        <f t="shared" si="35"/>
        <v>24968.9</v>
      </c>
      <c r="R75" s="14">
        <f t="shared" si="36"/>
        <v>24968.9</v>
      </c>
      <c r="S75" s="14">
        <f t="shared" si="37"/>
        <v>24968.9</v>
      </c>
      <c r="T75" s="14">
        <f t="shared" si="38"/>
        <v>24968.9</v>
      </c>
      <c r="U75" s="14">
        <f t="shared" si="39"/>
        <v>24968.9</v>
      </c>
      <c r="V75" s="74">
        <f t="shared" si="40"/>
        <v>299626.8</v>
      </c>
    </row>
    <row r="76" spans="1:22" ht="15.75" outlineLevel="2" x14ac:dyDescent="0.25">
      <c r="A76" s="19">
        <v>17</v>
      </c>
      <c r="B76" s="12" t="s">
        <v>261</v>
      </c>
      <c r="C76" s="78"/>
      <c r="D76" s="53">
        <v>600</v>
      </c>
      <c r="E76" s="13" t="s">
        <v>8</v>
      </c>
      <c r="F76" s="13" t="s">
        <v>274</v>
      </c>
      <c r="G76" s="52">
        <v>1230500</v>
      </c>
      <c r="H76" s="52">
        <v>102541.67</v>
      </c>
      <c r="I76" s="51">
        <v>0.38530320000000001</v>
      </c>
      <c r="J76" s="14">
        <f t="shared" ref="J76:J139" si="41">ROUND(H76*I76,2)</f>
        <v>39509.629999999997</v>
      </c>
      <c r="K76" s="14">
        <f t="shared" si="29"/>
        <v>39509.629999999997</v>
      </c>
      <c r="L76" s="14">
        <f t="shared" si="30"/>
        <v>39509.629999999997</v>
      </c>
      <c r="M76" s="14">
        <f t="shared" si="31"/>
        <v>39509.629999999997</v>
      </c>
      <c r="N76" s="14">
        <f t="shared" si="32"/>
        <v>39509.629999999997</v>
      </c>
      <c r="O76" s="14">
        <f t="shared" si="33"/>
        <v>39509.629999999997</v>
      </c>
      <c r="P76" s="14">
        <f t="shared" si="34"/>
        <v>39509.629999999997</v>
      </c>
      <c r="Q76" s="14">
        <f t="shared" si="35"/>
        <v>39509.629999999997</v>
      </c>
      <c r="R76" s="14">
        <f t="shared" si="36"/>
        <v>39509.629999999997</v>
      </c>
      <c r="S76" s="14">
        <f t="shared" si="37"/>
        <v>39509.629999999997</v>
      </c>
      <c r="T76" s="14">
        <f t="shared" si="38"/>
        <v>39509.629999999997</v>
      </c>
      <c r="U76" s="14">
        <f t="shared" si="39"/>
        <v>39509.629999999997</v>
      </c>
      <c r="V76" s="74">
        <f t="shared" si="40"/>
        <v>474115.56</v>
      </c>
    </row>
    <row r="77" spans="1:22" ht="15.75" outlineLevel="2" x14ac:dyDescent="0.25">
      <c r="A77" s="19">
        <v>18</v>
      </c>
      <c r="B77" s="12" t="s">
        <v>43</v>
      </c>
      <c r="C77" s="78"/>
      <c r="D77" s="53">
        <v>754</v>
      </c>
      <c r="E77" s="13" t="s">
        <v>8</v>
      </c>
      <c r="F77" s="13" t="s">
        <v>274</v>
      </c>
      <c r="G77" s="52">
        <v>1230500</v>
      </c>
      <c r="H77" s="52">
        <v>102541.67</v>
      </c>
      <c r="I77" s="51">
        <v>0.81071280000000001</v>
      </c>
      <c r="J77" s="14">
        <f t="shared" si="41"/>
        <v>83131.839999999997</v>
      </c>
      <c r="K77" s="14">
        <f t="shared" si="29"/>
        <v>83131.839999999997</v>
      </c>
      <c r="L77" s="14">
        <f t="shared" si="30"/>
        <v>83131.839999999997</v>
      </c>
      <c r="M77" s="14">
        <f t="shared" si="31"/>
        <v>83131.839999999997</v>
      </c>
      <c r="N77" s="14">
        <f t="shared" si="32"/>
        <v>83131.839999999997</v>
      </c>
      <c r="O77" s="14">
        <f t="shared" si="33"/>
        <v>83131.839999999997</v>
      </c>
      <c r="P77" s="14">
        <f t="shared" si="34"/>
        <v>83131.839999999997</v>
      </c>
      <c r="Q77" s="14">
        <f t="shared" si="35"/>
        <v>83131.839999999997</v>
      </c>
      <c r="R77" s="14">
        <f t="shared" si="36"/>
        <v>83131.839999999997</v>
      </c>
      <c r="S77" s="14">
        <f t="shared" si="37"/>
        <v>83131.839999999997</v>
      </c>
      <c r="T77" s="14">
        <f t="shared" si="38"/>
        <v>83131.839999999997</v>
      </c>
      <c r="U77" s="14">
        <f t="shared" si="39"/>
        <v>83131.839999999997</v>
      </c>
      <c r="V77" s="74">
        <f t="shared" si="40"/>
        <v>997582.07999999973</v>
      </c>
    </row>
    <row r="78" spans="1:22" ht="15.75" outlineLevel="2" x14ac:dyDescent="0.25">
      <c r="A78" s="19">
        <v>19</v>
      </c>
      <c r="B78" s="12" t="s">
        <v>48</v>
      </c>
      <c r="C78" s="78"/>
      <c r="D78" s="53">
        <v>547</v>
      </c>
      <c r="E78" s="13" t="s">
        <v>8</v>
      </c>
      <c r="F78" s="13" t="s">
        <v>274</v>
      </c>
      <c r="G78" s="52">
        <v>1230500</v>
      </c>
      <c r="H78" s="52">
        <v>102541.67</v>
      </c>
      <c r="I78" s="51">
        <v>0.81071280000000001</v>
      </c>
      <c r="J78" s="14">
        <f t="shared" si="41"/>
        <v>83131.839999999997</v>
      </c>
      <c r="K78" s="14">
        <f t="shared" si="29"/>
        <v>83131.839999999997</v>
      </c>
      <c r="L78" s="14">
        <f t="shared" si="30"/>
        <v>83131.839999999997</v>
      </c>
      <c r="M78" s="14">
        <f t="shared" si="31"/>
        <v>83131.839999999997</v>
      </c>
      <c r="N78" s="14">
        <f t="shared" si="32"/>
        <v>83131.839999999997</v>
      </c>
      <c r="O78" s="14">
        <f t="shared" si="33"/>
        <v>83131.839999999997</v>
      </c>
      <c r="P78" s="14">
        <f t="shared" si="34"/>
        <v>83131.839999999997</v>
      </c>
      <c r="Q78" s="14">
        <f t="shared" si="35"/>
        <v>83131.839999999997</v>
      </c>
      <c r="R78" s="14">
        <f t="shared" si="36"/>
        <v>83131.839999999997</v>
      </c>
      <c r="S78" s="14">
        <f t="shared" si="37"/>
        <v>83131.839999999997</v>
      </c>
      <c r="T78" s="14">
        <f t="shared" si="38"/>
        <v>83131.839999999997</v>
      </c>
      <c r="U78" s="14">
        <f t="shared" si="39"/>
        <v>83131.839999999997</v>
      </c>
      <c r="V78" s="74">
        <f t="shared" si="40"/>
        <v>997582.07999999973</v>
      </c>
    </row>
    <row r="79" spans="1:22" ht="15.75" outlineLevel="2" x14ac:dyDescent="0.25">
      <c r="A79" s="19">
        <v>20</v>
      </c>
      <c r="B79" s="12" t="s">
        <v>47</v>
      </c>
      <c r="C79" s="78"/>
      <c r="D79" s="53">
        <v>605</v>
      </c>
      <c r="E79" s="13" t="s">
        <v>8</v>
      </c>
      <c r="F79" s="13" t="s">
        <v>274</v>
      </c>
      <c r="G79" s="52">
        <v>1230500</v>
      </c>
      <c r="H79" s="52">
        <v>102541.67</v>
      </c>
      <c r="I79" s="51">
        <v>0.81071280000000001</v>
      </c>
      <c r="J79" s="14">
        <f t="shared" si="41"/>
        <v>83131.839999999997</v>
      </c>
      <c r="K79" s="14">
        <f t="shared" si="29"/>
        <v>83131.839999999997</v>
      </c>
      <c r="L79" s="14">
        <f t="shared" si="30"/>
        <v>83131.839999999997</v>
      </c>
      <c r="M79" s="14">
        <f t="shared" si="31"/>
        <v>83131.839999999997</v>
      </c>
      <c r="N79" s="14">
        <f t="shared" si="32"/>
        <v>83131.839999999997</v>
      </c>
      <c r="O79" s="14">
        <f t="shared" si="33"/>
        <v>83131.839999999997</v>
      </c>
      <c r="P79" s="14">
        <f t="shared" si="34"/>
        <v>83131.839999999997</v>
      </c>
      <c r="Q79" s="14">
        <f t="shared" si="35"/>
        <v>83131.839999999997</v>
      </c>
      <c r="R79" s="14">
        <f t="shared" si="36"/>
        <v>83131.839999999997</v>
      </c>
      <c r="S79" s="14">
        <f t="shared" si="37"/>
        <v>83131.839999999997</v>
      </c>
      <c r="T79" s="14">
        <f t="shared" si="38"/>
        <v>83131.839999999997</v>
      </c>
      <c r="U79" s="14">
        <f t="shared" si="39"/>
        <v>83131.839999999997</v>
      </c>
      <c r="V79" s="74">
        <f t="shared" si="40"/>
        <v>997582.07999999973</v>
      </c>
    </row>
    <row r="80" spans="1:22" ht="15.75" outlineLevel="2" x14ac:dyDescent="0.25">
      <c r="A80" s="19">
        <v>21</v>
      </c>
      <c r="B80" s="12" t="s">
        <v>51</v>
      </c>
      <c r="C80" s="78"/>
      <c r="D80" s="53">
        <v>567</v>
      </c>
      <c r="E80" s="13" t="s">
        <v>8</v>
      </c>
      <c r="F80" s="13" t="s">
        <v>274</v>
      </c>
      <c r="G80" s="52">
        <v>1230500</v>
      </c>
      <c r="H80" s="52">
        <v>102541.67</v>
      </c>
      <c r="I80" s="51">
        <v>0.81071280000000001</v>
      </c>
      <c r="J80" s="14">
        <f t="shared" si="41"/>
        <v>83131.839999999997</v>
      </c>
      <c r="K80" s="14">
        <f t="shared" si="29"/>
        <v>83131.839999999997</v>
      </c>
      <c r="L80" s="14">
        <f t="shared" si="30"/>
        <v>83131.839999999997</v>
      </c>
      <c r="M80" s="14">
        <f t="shared" si="31"/>
        <v>83131.839999999997</v>
      </c>
      <c r="N80" s="14">
        <f t="shared" si="32"/>
        <v>83131.839999999997</v>
      </c>
      <c r="O80" s="14">
        <f t="shared" si="33"/>
        <v>83131.839999999997</v>
      </c>
      <c r="P80" s="14">
        <f t="shared" si="34"/>
        <v>83131.839999999997</v>
      </c>
      <c r="Q80" s="14">
        <f t="shared" si="35"/>
        <v>83131.839999999997</v>
      </c>
      <c r="R80" s="14">
        <f t="shared" si="36"/>
        <v>83131.839999999997</v>
      </c>
      <c r="S80" s="14">
        <f t="shared" si="37"/>
        <v>83131.839999999997</v>
      </c>
      <c r="T80" s="14">
        <f t="shared" si="38"/>
        <v>83131.839999999997</v>
      </c>
      <c r="U80" s="14">
        <f t="shared" si="39"/>
        <v>83131.839999999997</v>
      </c>
      <c r="V80" s="74">
        <f t="shared" si="40"/>
        <v>997582.07999999973</v>
      </c>
    </row>
    <row r="81" spans="1:22" ht="15.75" outlineLevel="2" x14ac:dyDescent="0.25">
      <c r="A81" s="19">
        <v>22</v>
      </c>
      <c r="B81" s="12" t="s">
        <v>214</v>
      </c>
      <c r="C81" s="78"/>
      <c r="D81" s="53">
        <v>849</v>
      </c>
      <c r="E81" s="13" t="s">
        <v>8</v>
      </c>
      <c r="F81" s="13" t="s">
        <v>274</v>
      </c>
      <c r="G81" s="52">
        <v>1230500</v>
      </c>
      <c r="H81" s="52">
        <v>102541.67</v>
      </c>
      <c r="I81" s="51">
        <v>0.24349999999999999</v>
      </c>
      <c r="J81" s="14">
        <f t="shared" si="41"/>
        <v>24968.9</v>
      </c>
      <c r="K81" s="14">
        <f t="shared" si="29"/>
        <v>24968.9</v>
      </c>
      <c r="L81" s="14">
        <f t="shared" si="30"/>
        <v>24968.9</v>
      </c>
      <c r="M81" s="14">
        <f t="shared" si="31"/>
        <v>24968.9</v>
      </c>
      <c r="N81" s="14">
        <f t="shared" si="32"/>
        <v>24968.9</v>
      </c>
      <c r="O81" s="14">
        <f t="shared" si="33"/>
        <v>24968.9</v>
      </c>
      <c r="P81" s="14">
        <f t="shared" si="34"/>
        <v>24968.9</v>
      </c>
      <c r="Q81" s="14">
        <f t="shared" si="35"/>
        <v>24968.9</v>
      </c>
      <c r="R81" s="14">
        <f t="shared" si="36"/>
        <v>24968.9</v>
      </c>
      <c r="S81" s="14">
        <f t="shared" si="37"/>
        <v>24968.9</v>
      </c>
      <c r="T81" s="14">
        <f t="shared" si="38"/>
        <v>24968.9</v>
      </c>
      <c r="U81" s="14">
        <f t="shared" si="39"/>
        <v>24968.9</v>
      </c>
      <c r="V81" s="74">
        <f t="shared" si="40"/>
        <v>299626.8</v>
      </c>
    </row>
    <row r="82" spans="1:22" ht="18.75" outlineLevel="1" x14ac:dyDescent="0.25">
      <c r="A82" s="18"/>
      <c r="B82" s="21" t="s">
        <v>21</v>
      </c>
      <c r="C82" s="23">
        <v>9</v>
      </c>
      <c r="D82" s="23">
        <f t="shared" ref="D82" si="42">SUM(D83:D91)</f>
        <v>10509</v>
      </c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76">
        <f t="shared" ref="V82" si="43">SUM(V83:V91)</f>
        <v>12023637.359999998</v>
      </c>
    </row>
    <row r="83" spans="1:22" ht="15.75" outlineLevel="2" x14ac:dyDescent="0.25">
      <c r="A83" s="10">
        <v>23</v>
      </c>
      <c r="B83" s="12" t="s">
        <v>49</v>
      </c>
      <c r="C83" s="78"/>
      <c r="D83" s="102">
        <v>928</v>
      </c>
      <c r="E83" s="13" t="s">
        <v>8</v>
      </c>
      <c r="F83" s="13" t="s">
        <v>287</v>
      </c>
      <c r="G83" s="66">
        <v>2460900</v>
      </c>
      <c r="H83" s="66">
        <v>205075</v>
      </c>
      <c r="I83" s="51">
        <v>0.52711790000000003</v>
      </c>
      <c r="J83" s="14">
        <f t="shared" si="41"/>
        <v>108098.7</v>
      </c>
      <c r="K83" s="14">
        <f t="shared" si="29"/>
        <v>108098.7</v>
      </c>
      <c r="L83" s="14">
        <f t="shared" si="30"/>
        <v>108098.7</v>
      </c>
      <c r="M83" s="14">
        <f t="shared" si="31"/>
        <v>108098.7</v>
      </c>
      <c r="N83" s="14">
        <f t="shared" si="32"/>
        <v>108098.7</v>
      </c>
      <c r="O83" s="14">
        <f t="shared" si="33"/>
        <v>108098.7</v>
      </c>
      <c r="P83" s="14">
        <f t="shared" si="34"/>
        <v>108098.7</v>
      </c>
      <c r="Q83" s="14">
        <f t="shared" si="35"/>
        <v>108098.7</v>
      </c>
      <c r="R83" s="14">
        <f t="shared" si="36"/>
        <v>108098.7</v>
      </c>
      <c r="S83" s="14">
        <f t="shared" si="37"/>
        <v>108098.7</v>
      </c>
      <c r="T83" s="14">
        <f t="shared" si="38"/>
        <v>108098.7</v>
      </c>
      <c r="U83" s="14">
        <f t="shared" si="39"/>
        <v>108098.7</v>
      </c>
      <c r="V83" s="74">
        <f t="shared" si="40"/>
        <v>1297184.3999999997</v>
      </c>
    </row>
    <row r="84" spans="1:22" ht="15.75" outlineLevel="2" x14ac:dyDescent="0.25">
      <c r="A84" s="10">
        <v>24</v>
      </c>
      <c r="B84" s="12" t="s">
        <v>50</v>
      </c>
      <c r="C84" s="78"/>
      <c r="D84" s="56">
        <v>1279</v>
      </c>
      <c r="E84" s="13" t="s">
        <v>8</v>
      </c>
      <c r="F84" s="13" t="s">
        <v>287</v>
      </c>
      <c r="G84" s="66">
        <v>2460900</v>
      </c>
      <c r="H84" s="66">
        <v>205075</v>
      </c>
      <c r="I84" s="51">
        <v>0.52711790000000003</v>
      </c>
      <c r="J84" s="14">
        <f t="shared" si="41"/>
        <v>108098.7</v>
      </c>
      <c r="K84" s="14">
        <f t="shared" si="29"/>
        <v>108098.7</v>
      </c>
      <c r="L84" s="14">
        <f t="shared" si="30"/>
        <v>108098.7</v>
      </c>
      <c r="M84" s="14">
        <f t="shared" si="31"/>
        <v>108098.7</v>
      </c>
      <c r="N84" s="14">
        <f t="shared" si="32"/>
        <v>108098.7</v>
      </c>
      <c r="O84" s="14">
        <f t="shared" si="33"/>
        <v>108098.7</v>
      </c>
      <c r="P84" s="14">
        <f t="shared" si="34"/>
        <v>108098.7</v>
      </c>
      <c r="Q84" s="14">
        <f t="shared" si="35"/>
        <v>108098.7</v>
      </c>
      <c r="R84" s="14">
        <f t="shared" si="36"/>
        <v>108098.7</v>
      </c>
      <c r="S84" s="14">
        <f t="shared" si="37"/>
        <v>108098.7</v>
      </c>
      <c r="T84" s="14">
        <f t="shared" si="38"/>
        <v>108098.7</v>
      </c>
      <c r="U84" s="14">
        <f t="shared" si="39"/>
        <v>108098.7</v>
      </c>
      <c r="V84" s="74">
        <f t="shared" si="40"/>
        <v>1297184.3999999997</v>
      </c>
    </row>
    <row r="85" spans="1:22" ht="15.75" outlineLevel="2" x14ac:dyDescent="0.25">
      <c r="A85" s="10">
        <v>25</v>
      </c>
      <c r="B85" s="12" t="s">
        <v>23</v>
      </c>
      <c r="C85" s="78"/>
      <c r="D85" s="56">
        <v>957</v>
      </c>
      <c r="E85" s="13" t="s">
        <v>8</v>
      </c>
      <c r="F85" s="13" t="s">
        <v>287</v>
      </c>
      <c r="G85" s="66">
        <v>2460900</v>
      </c>
      <c r="H85" s="66">
        <v>205075</v>
      </c>
      <c r="I85" s="51">
        <v>0.52711790000000003</v>
      </c>
      <c r="J85" s="14">
        <f t="shared" si="41"/>
        <v>108098.7</v>
      </c>
      <c r="K85" s="14">
        <f t="shared" si="29"/>
        <v>108098.7</v>
      </c>
      <c r="L85" s="14">
        <f t="shared" si="30"/>
        <v>108098.7</v>
      </c>
      <c r="M85" s="14">
        <f t="shared" si="31"/>
        <v>108098.7</v>
      </c>
      <c r="N85" s="14">
        <f t="shared" si="32"/>
        <v>108098.7</v>
      </c>
      <c r="O85" s="14">
        <f t="shared" si="33"/>
        <v>108098.7</v>
      </c>
      <c r="P85" s="14">
        <f t="shared" si="34"/>
        <v>108098.7</v>
      </c>
      <c r="Q85" s="14">
        <f t="shared" si="35"/>
        <v>108098.7</v>
      </c>
      <c r="R85" s="14">
        <f t="shared" si="36"/>
        <v>108098.7</v>
      </c>
      <c r="S85" s="14">
        <f t="shared" si="37"/>
        <v>108098.7</v>
      </c>
      <c r="T85" s="14">
        <f t="shared" si="38"/>
        <v>108098.7</v>
      </c>
      <c r="U85" s="14">
        <f t="shared" si="39"/>
        <v>108098.7</v>
      </c>
      <c r="V85" s="74">
        <f t="shared" si="40"/>
        <v>1297184.3999999997</v>
      </c>
    </row>
    <row r="86" spans="1:22" ht="15.75" outlineLevel="2" x14ac:dyDescent="0.25">
      <c r="A86" s="10">
        <v>26</v>
      </c>
      <c r="B86" s="12" t="s">
        <v>52</v>
      </c>
      <c r="C86" s="78"/>
      <c r="D86" s="56">
        <v>1257</v>
      </c>
      <c r="E86" s="13" t="s">
        <v>8</v>
      </c>
      <c r="F86" s="13" t="s">
        <v>287</v>
      </c>
      <c r="G86" s="66">
        <v>2460900</v>
      </c>
      <c r="H86" s="66">
        <v>205075</v>
      </c>
      <c r="I86" s="51">
        <v>0.52711790000000003</v>
      </c>
      <c r="J86" s="14">
        <f t="shared" si="41"/>
        <v>108098.7</v>
      </c>
      <c r="K86" s="14">
        <f t="shared" si="29"/>
        <v>108098.7</v>
      </c>
      <c r="L86" s="14">
        <f t="shared" si="30"/>
        <v>108098.7</v>
      </c>
      <c r="M86" s="14">
        <f t="shared" si="31"/>
        <v>108098.7</v>
      </c>
      <c r="N86" s="14">
        <f t="shared" si="32"/>
        <v>108098.7</v>
      </c>
      <c r="O86" s="14">
        <f t="shared" si="33"/>
        <v>108098.7</v>
      </c>
      <c r="P86" s="14">
        <f t="shared" si="34"/>
        <v>108098.7</v>
      </c>
      <c r="Q86" s="14">
        <f t="shared" si="35"/>
        <v>108098.7</v>
      </c>
      <c r="R86" s="14">
        <f t="shared" si="36"/>
        <v>108098.7</v>
      </c>
      <c r="S86" s="14">
        <f t="shared" si="37"/>
        <v>108098.7</v>
      </c>
      <c r="T86" s="14">
        <f t="shared" si="38"/>
        <v>108098.7</v>
      </c>
      <c r="U86" s="14">
        <f t="shared" si="39"/>
        <v>108098.7</v>
      </c>
      <c r="V86" s="74">
        <f t="shared" si="40"/>
        <v>1297184.3999999997</v>
      </c>
    </row>
    <row r="87" spans="1:22" ht="15.75" outlineLevel="2" x14ac:dyDescent="0.25">
      <c r="A87" s="10">
        <v>27</v>
      </c>
      <c r="B87" s="12" t="s">
        <v>53</v>
      </c>
      <c r="C87" s="78"/>
      <c r="D87" s="56">
        <v>1377</v>
      </c>
      <c r="E87" s="13" t="s">
        <v>8</v>
      </c>
      <c r="F87" s="13" t="s">
        <v>287</v>
      </c>
      <c r="G87" s="66">
        <v>2460900</v>
      </c>
      <c r="H87" s="66">
        <v>205075</v>
      </c>
      <c r="I87" s="51">
        <v>0.66892689999999999</v>
      </c>
      <c r="J87" s="14">
        <f t="shared" si="41"/>
        <v>137180.18</v>
      </c>
      <c r="K87" s="14">
        <f t="shared" si="29"/>
        <v>137180.18</v>
      </c>
      <c r="L87" s="14">
        <f t="shared" si="30"/>
        <v>137180.18</v>
      </c>
      <c r="M87" s="14">
        <f t="shared" si="31"/>
        <v>137180.18</v>
      </c>
      <c r="N87" s="14">
        <f t="shared" si="32"/>
        <v>137180.18</v>
      </c>
      <c r="O87" s="14">
        <f t="shared" si="33"/>
        <v>137180.18</v>
      </c>
      <c r="P87" s="14">
        <f t="shared" si="34"/>
        <v>137180.18</v>
      </c>
      <c r="Q87" s="14">
        <f t="shared" si="35"/>
        <v>137180.18</v>
      </c>
      <c r="R87" s="14">
        <f t="shared" si="36"/>
        <v>137180.18</v>
      </c>
      <c r="S87" s="14">
        <f t="shared" si="37"/>
        <v>137180.18</v>
      </c>
      <c r="T87" s="14">
        <f t="shared" si="38"/>
        <v>137180.18</v>
      </c>
      <c r="U87" s="14">
        <f t="shared" si="39"/>
        <v>137180.18</v>
      </c>
      <c r="V87" s="74">
        <f t="shared" si="40"/>
        <v>1646162.1599999995</v>
      </c>
    </row>
    <row r="88" spans="1:22" ht="15.75" outlineLevel="2" x14ac:dyDescent="0.25">
      <c r="A88" s="10">
        <v>28</v>
      </c>
      <c r="B88" s="12" t="s">
        <v>54</v>
      </c>
      <c r="C88" s="78"/>
      <c r="D88" s="56">
        <v>1279</v>
      </c>
      <c r="E88" s="13" t="s">
        <v>8</v>
      </c>
      <c r="F88" s="13" t="s">
        <v>287</v>
      </c>
      <c r="G88" s="66">
        <v>2460900</v>
      </c>
      <c r="H88" s="66">
        <v>205075</v>
      </c>
      <c r="I88" s="51">
        <v>0.52711790000000003</v>
      </c>
      <c r="J88" s="14">
        <f t="shared" si="41"/>
        <v>108098.7</v>
      </c>
      <c r="K88" s="14">
        <f t="shared" si="29"/>
        <v>108098.7</v>
      </c>
      <c r="L88" s="14">
        <f t="shared" si="30"/>
        <v>108098.7</v>
      </c>
      <c r="M88" s="14">
        <f t="shared" si="31"/>
        <v>108098.7</v>
      </c>
      <c r="N88" s="14">
        <f t="shared" si="32"/>
        <v>108098.7</v>
      </c>
      <c r="O88" s="14">
        <f t="shared" si="33"/>
        <v>108098.7</v>
      </c>
      <c r="P88" s="14">
        <f t="shared" si="34"/>
        <v>108098.7</v>
      </c>
      <c r="Q88" s="14">
        <f t="shared" si="35"/>
        <v>108098.7</v>
      </c>
      <c r="R88" s="14">
        <f t="shared" si="36"/>
        <v>108098.7</v>
      </c>
      <c r="S88" s="14">
        <f t="shared" si="37"/>
        <v>108098.7</v>
      </c>
      <c r="T88" s="14">
        <f t="shared" si="38"/>
        <v>108098.7</v>
      </c>
      <c r="U88" s="14">
        <f t="shared" si="39"/>
        <v>108098.7</v>
      </c>
      <c r="V88" s="74">
        <f t="shared" si="40"/>
        <v>1297184.3999999997</v>
      </c>
    </row>
    <row r="89" spans="1:22" ht="15.75" outlineLevel="2" x14ac:dyDescent="0.25">
      <c r="A89" s="10">
        <v>29</v>
      </c>
      <c r="B89" s="12" t="s">
        <v>213</v>
      </c>
      <c r="C89" s="78"/>
      <c r="D89" s="56">
        <v>1284</v>
      </c>
      <c r="E89" s="13" t="s">
        <v>8</v>
      </c>
      <c r="F89" s="13" t="s">
        <v>287</v>
      </c>
      <c r="G89" s="66">
        <v>2460900</v>
      </c>
      <c r="H89" s="66">
        <v>205075</v>
      </c>
      <c r="I89" s="51">
        <v>0.52711790000000003</v>
      </c>
      <c r="J89" s="14">
        <f t="shared" si="41"/>
        <v>108098.7</v>
      </c>
      <c r="K89" s="14">
        <f t="shared" si="29"/>
        <v>108098.7</v>
      </c>
      <c r="L89" s="14">
        <f t="shared" si="30"/>
        <v>108098.7</v>
      </c>
      <c r="M89" s="14">
        <f t="shared" si="31"/>
        <v>108098.7</v>
      </c>
      <c r="N89" s="14">
        <f t="shared" si="32"/>
        <v>108098.7</v>
      </c>
      <c r="O89" s="14">
        <f t="shared" si="33"/>
        <v>108098.7</v>
      </c>
      <c r="P89" s="14">
        <f t="shared" si="34"/>
        <v>108098.7</v>
      </c>
      <c r="Q89" s="14">
        <f t="shared" si="35"/>
        <v>108098.7</v>
      </c>
      <c r="R89" s="14">
        <f t="shared" si="36"/>
        <v>108098.7</v>
      </c>
      <c r="S89" s="14">
        <f t="shared" si="37"/>
        <v>108098.7</v>
      </c>
      <c r="T89" s="14">
        <f t="shared" si="38"/>
        <v>108098.7</v>
      </c>
      <c r="U89" s="14">
        <f t="shared" si="39"/>
        <v>108098.7</v>
      </c>
      <c r="V89" s="74">
        <f t="shared" si="40"/>
        <v>1297184.3999999997</v>
      </c>
    </row>
    <row r="90" spans="1:22" ht="15.75" outlineLevel="2" x14ac:dyDescent="0.25">
      <c r="A90" s="19">
        <v>30</v>
      </c>
      <c r="B90" s="12" t="s">
        <v>55</v>
      </c>
      <c r="C90" s="78"/>
      <c r="D90" s="53">
        <v>1009</v>
      </c>
      <c r="E90" s="13" t="s">
        <v>8</v>
      </c>
      <c r="F90" s="13" t="s">
        <v>287</v>
      </c>
      <c r="G90" s="66">
        <v>2460900</v>
      </c>
      <c r="H90" s="66">
        <v>205075</v>
      </c>
      <c r="I90" s="51">
        <v>0.52711790000000003</v>
      </c>
      <c r="J90" s="14">
        <f t="shared" si="41"/>
        <v>108098.7</v>
      </c>
      <c r="K90" s="14">
        <f t="shared" si="29"/>
        <v>108098.7</v>
      </c>
      <c r="L90" s="14">
        <f t="shared" si="30"/>
        <v>108098.7</v>
      </c>
      <c r="M90" s="14">
        <f t="shared" si="31"/>
        <v>108098.7</v>
      </c>
      <c r="N90" s="14">
        <f t="shared" si="32"/>
        <v>108098.7</v>
      </c>
      <c r="O90" s="14">
        <f t="shared" si="33"/>
        <v>108098.7</v>
      </c>
      <c r="P90" s="14">
        <f t="shared" si="34"/>
        <v>108098.7</v>
      </c>
      <c r="Q90" s="14">
        <f t="shared" si="35"/>
        <v>108098.7</v>
      </c>
      <c r="R90" s="14">
        <f t="shared" si="36"/>
        <v>108098.7</v>
      </c>
      <c r="S90" s="14">
        <f t="shared" si="37"/>
        <v>108098.7</v>
      </c>
      <c r="T90" s="14">
        <f t="shared" si="38"/>
        <v>108098.7</v>
      </c>
      <c r="U90" s="14">
        <f t="shared" si="39"/>
        <v>108098.7</v>
      </c>
      <c r="V90" s="74">
        <f t="shared" si="40"/>
        <v>1297184.3999999997</v>
      </c>
    </row>
    <row r="91" spans="1:22" ht="15.75" outlineLevel="2" x14ac:dyDescent="0.25">
      <c r="A91" s="19">
        <v>31</v>
      </c>
      <c r="B91" s="12" t="s">
        <v>262</v>
      </c>
      <c r="C91" s="78"/>
      <c r="D91" s="53">
        <v>1139</v>
      </c>
      <c r="E91" s="13" t="s">
        <v>8</v>
      </c>
      <c r="F91" s="13" t="s">
        <v>287</v>
      </c>
      <c r="G91" s="66">
        <v>2460900</v>
      </c>
      <c r="H91" s="66">
        <v>205075</v>
      </c>
      <c r="I91" s="51">
        <v>0.52711790000000003</v>
      </c>
      <c r="J91" s="14">
        <f t="shared" si="41"/>
        <v>108098.7</v>
      </c>
      <c r="K91" s="14">
        <f t="shared" si="29"/>
        <v>108098.7</v>
      </c>
      <c r="L91" s="14">
        <f t="shared" si="30"/>
        <v>108098.7</v>
      </c>
      <c r="M91" s="14">
        <f t="shared" si="31"/>
        <v>108098.7</v>
      </c>
      <c r="N91" s="14">
        <f t="shared" si="32"/>
        <v>108098.7</v>
      </c>
      <c r="O91" s="14">
        <f t="shared" si="33"/>
        <v>108098.7</v>
      </c>
      <c r="P91" s="14">
        <f t="shared" si="34"/>
        <v>108098.7</v>
      </c>
      <c r="Q91" s="14">
        <f t="shared" si="35"/>
        <v>108098.7</v>
      </c>
      <c r="R91" s="14">
        <f t="shared" si="36"/>
        <v>108098.7</v>
      </c>
      <c r="S91" s="14">
        <f t="shared" si="37"/>
        <v>108098.7</v>
      </c>
      <c r="T91" s="14">
        <f t="shared" si="38"/>
        <v>108098.7</v>
      </c>
      <c r="U91" s="14">
        <f t="shared" si="39"/>
        <v>108098.7</v>
      </c>
      <c r="V91" s="74">
        <f t="shared" si="40"/>
        <v>1297184.3999999997</v>
      </c>
    </row>
    <row r="92" spans="1:22" ht="18.75" outlineLevel="2" x14ac:dyDescent="0.25">
      <c r="A92" s="10"/>
      <c r="B92" s="11" t="s">
        <v>26</v>
      </c>
      <c r="C92" s="9">
        <v>1</v>
      </c>
      <c r="D92" s="9">
        <f t="shared" ref="D92:E92" si="44">D93</f>
        <v>1896</v>
      </c>
      <c r="E92" s="13" t="str">
        <f t="shared" si="44"/>
        <v>-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74">
        <f>V93</f>
        <v>2103789.48</v>
      </c>
    </row>
    <row r="93" spans="1:22" ht="15.75" outlineLevel="2" x14ac:dyDescent="0.25">
      <c r="A93" s="10">
        <v>32</v>
      </c>
      <c r="B93" s="12" t="s">
        <v>57</v>
      </c>
      <c r="C93" s="78"/>
      <c r="D93" s="41">
        <v>1896</v>
      </c>
      <c r="E93" s="13" t="s">
        <v>8</v>
      </c>
      <c r="F93" s="13" t="s">
        <v>292</v>
      </c>
      <c r="G93" s="66">
        <v>2907100</v>
      </c>
      <c r="H93" s="66">
        <v>242258.33</v>
      </c>
      <c r="I93" s="51">
        <v>0.72367289999999995</v>
      </c>
      <c r="J93" s="14">
        <f t="shared" si="41"/>
        <v>175315.79</v>
      </c>
      <c r="K93" s="14">
        <f t="shared" si="29"/>
        <v>175315.79</v>
      </c>
      <c r="L93" s="14">
        <f t="shared" si="30"/>
        <v>175315.79</v>
      </c>
      <c r="M93" s="14">
        <f t="shared" si="31"/>
        <v>175315.79</v>
      </c>
      <c r="N93" s="14">
        <f t="shared" si="32"/>
        <v>175315.79</v>
      </c>
      <c r="O93" s="14">
        <f t="shared" si="33"/>
        <v>175315.79</v>
      </c>
      <c r="P93" s="14">
        <f t="shared" si="34"/>
        <v>175315.79</v>
      </c>
      <c r="Q93" s="14">
        <f t="shared" si="35"/>
        <v>175315.79</v>
      </c>
      <c r="R93" s="14">
        <f t="shared" si="36"/>
        <v>175315.79</v>
      </c>
      <c r="S93" s="14">
        <f t="shared" si="37"/>
        <v>175315.79</v>
      </c>
      <c r="T93" s="14">
        <f t="shared" si="38"/>
        <v>175315.79</v>
      </c>
      <c r="U93" s="14">
        <f t="shared" si="39"/>
        <v>175315.79</v>
      </c>
      <c r="V93" s="74">
        <f t="shared" si="40"/>
        <v>2103789.48</v>
      </c>
    </row>
    <row r="94" spans="1:22" ht="15.75" x14ac:dyDescent="0.25">
      <c r="A94" s="15">
        <v>4</v>
      </c>
      <c r="B94" s="24" t="s">
        <v>58</v>
      </c>
      <c r="C94" s="9">
        <f>C95+C108</f>
        <v>14</v>
      </c>
      <c r="D94" s="68">
        <f t="shared" ref="D94:V94" si="45">D95+D108</f>
        <v>8292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73">
        <f t="shared" si="45"/>
        <v>12820465.559999999</v>
      </c>
    </row>
    <row r="95" spans="1:22" ht="18.75" outlineLevel="1" x14ac:dyDescent="0.25">
      <c r="A95" s="10"/>
      <c r="B95" s="21" t="s">
        <v>6</v>
      </c>
      <c r="C95" s="23">
        <v>12</v>
      </c>
      <c r="D95" s="69">
        <f t="shared" ref="D95" si="46">SUM(D96:D107)</f>
        <v>6431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76">
        <f t="shared" ref="V95" si="47">SUM(V96:V107)</f>
        <v>10226096.76</v>
      </c>
    </row>
    <row r="96" spans="1:22" ht="15.75" outlineLevel="2" x14ac:dyDescent="0.25">
      <c r="A96" s="10">
        <v>1</v>
      </c>
      <c r="B96" s="12" t="s">
        <v>59</v>
      </c>
      <c r="C96" s="78"/>
      <c r="D96" s="102">
        <v>717</v>
      </c>
      <c r="E96" s="13" t="s">
        <v>8</v>
      </c>
      <c r="F96" s="13" t="s">
        <v>274</v>
      </c>
      <c r="G96" s="52">
        <v>1230500</v>
      </c>
      <c r="H96" s="52">
        <v>102541.67</v>
      </c>
      <c r="I96" s="51">
        <v>0.81071280000000001</v>
      </c>
      <c r="J96" s="14">
        <f t="shared" si="41"/>
        <v>83131.839999999997</v>
      </c>
      <c r="K96" s="14">
        <f t="shared" si="29"/>
        <v>83131.839999999997</v>
      </c>
      <c r="L96" s="14">
        <f t="shared" si="30"/>
        <v>83131.839999999997</v>
      </c>
      <c r="M96" s="14">
        <f t="shared" si="31"/>
        <v>83131.839999999997</v>
      </c>
      <c r="N96" s="14">
        <f t="shared" si="32"/>
        <v>83131.839999999997</v>
      </c>
      <c r="O96" s="14">
        <f t="shared" si="33"/>
        <v>83131.839999999997</v>
      </c>
      <c r="P96" s="14">
        <f t="shared" si="34"/>
        <v>83131.839999999997</v>
      </c>
      <c r="Q96" s="14">
        <f t="shared" si="35"/>
        <v>83131.839999999997</v>
      </c>
      <c r="R96" s="14">
        <f t="shared" si="36"/>
        <v>83131.839999999997</v>
      </c>
      <c r="S96" s="14">
        <f t="shared" si="37"/>
        <v>83131.839999999997</v>
      </c>
      <c r="T96" s="14">
        <f t="shared" si="38"/>
        <v>83131.839999999997</v>
      </c>
      <c r="U96" s="14">
        <f t="shared" si="39"/>
        <v>83131.839999999997</v>
      </c>
      <c r="V96" s="74">
        <f t="shared" si="40"/>
        <v>997582.07999999973</v>
      </c>
    </row>
    <row r="97" spans="1:22" ht="15.75" outlineLevel="2" x14ac:dyDescent="0.25">
      <c r="A97" s="10">
        <v>2</v>
      </c>
      <c r="B97" s="12" t="s">
        <v>60</v>
      </c>
      <c r="C97" s="78"/>
      <c r="D97" s="102">
        <v>542</v>
      </c>
      <c r="E97" s="13" t="s">
        <v>8</v>
      </c>
      <c r="F97" s="13" t="s">
        <v>274</v>
      </c>
      <c r="G97" s="52">
        <v>1230500</v>
      </c>
      <c r="H97" s="52">
        <v>102541.67</v>
      </c>
      <c r="I97" s="51">
        <v>0.81071280000000001</v>
      </c>
      <c r="J97" s="14">
        <f t="shared" si="41"/>
        <v>83131.839999999997</v>
      </c>
      <c r="K97" s="14">
        <f t="shared" si="29"/>
        <v>83131.839999999997</v>
      </c>
      <c r="L97" s="14">
        <f t="shared" si="30"/>
        <v>83131.839999999997</v>
      </c>
      <c r="M97" s="14">
        <f t="shared" si="31"/>
        <v>83131.839999999997</v>
      </c>
      <c r="N97" s="14">
        <f t="shared" si="32"/>
        <v>83131.839999999997</v>
      </c>
      <c r="O97" s="14">
        <f t="shared" si="33"/>
        <v>83131.839999999997</v>
      </c>
      <c r="P97" s="14">
        <f t="shared" si="34"/>
        <v>83131.839999999997</v>
      </c>
      <c r="Q97" s="14">
        <f t="shared" si="35"/>
        <v>83131.839999999997</v>
      </c>
      <c r="R97" s="14">
        <f t="shared" si="36"/>
        <v>83131.839999999997</v>
      </c>
      <c r="S97" s="14">
        <f t="shared" si="37"/>
        <v>83131.839999999997</v>
      </c>
      <c r="T97" s="14">
        <f t="shared" si="38"/>
        <v>83131.839999999997</v>
      </c>
      <c r="U97" s="14">
        <f t="shared" si="39"/>
        <v>83131.839999999997</v>
      </c>
      <c r="V97" s="74">
        <f t="shared" si="40"/>
        <v>997582.07999999973</v>
      </c>
    </row>
    <row r="98" spans="1:22" ht="15.75" outlineLevel="2" x14ac:dyDescent="0.25">
      <c r="A98" s="10">
        <v>3</v>
      </c>
      <c r="B98" s="12" t="s">
        <v>61</v>
      </c>
      <c r="C98" s="78"/>
      <c r="D98" s="102">
        <v>784</v>
      </c>
      <c r="E98" s="13" t="s">
        <v>8</v>
      </c>
      <c r="F98" s="13" t="s">
        <v>274</v>
      </c>
      <c r="G98" s="52">
        <v>1230500</v>
      </c>
      <c r="H98" s="52">
        <v>102541.67</v>
      </c>
      <c r="I98" s="51">
        <v>0.81071280000000001</v>
      </c>
      <c r="J98" s="14">
        <f t="shared" si="41"/>
        <v>83131.839999999997</v>
      </c>
      <c r="K98" s="14">
        <f t="shared" si="29"/>
        <v>83131.839999999997</v>
      </c>
      <c r="L98" s="14">
        <f t="shared" si="30"/>
        <v>83131.839999999997</v>
      </c>
      <c r="M98" s="14">
        <f t="shared" si="31"/>
        <v>83131.839999999997</v>
      </c>
      <c r="N98" s="14">
        <f t="shared" si="32"/>
        <v>83131.839999999997</v>
      </c>
      <c r="O98" s="14">
        <f t="shared" si="33"/>
        <v>83131.839999999997</v>
      </c>
      <c r="P98" s="14">
        <f t="shared" si="34"/>
        <v>83131.839999999997</v>
      </c>
      <c r="Q98" s="14">
        <f t="shared" si="35"/>
        <v>83131.839999999997</v>
      </c>
      <c r="R98" s="14">
        <f t="shared" si="36"/>
        <v>83131.839999999997</v>
      </c>
      <c r="S98" s="14">
        <f t="shared" si="37"/>
        <v>83131.839999999997</v>
      </c>
      <c r="T98" s="14">
        <f t="shared" si="38"/>
        <v>83131.839999999997</v>
      </c>
      <c r="U98" s="14">
        <f t="shared" si="39"/>
        <v>83131.839999999997</v>
      </c>
      <c r="V98" s="74">
        <f t="shared" si="40"/>
        <v>997582.07999999973</v>
      </c>
    </row>
    <row r="99" spans="1:22" ht="15.75" outlineLevel="2" x14ac:dyDescent="0.25">
      <c r="A99" s="10">
        <v>4</v>
      </c>
      <c r="B99" s="12" t="s">
        <v>62</v>
      </c>
      <c r="C99" s="78"/>
      <c r="D99" s="102">
        <v>470</v>
      </c>
      <c r="E99" s="13" t="s">
        <v>8</v>
      </c>
      <c r="F99" s="13" t="s">
        <v>274</v>
      </c>
      <c r="G99" s="52">
        <v>1230500</v>
      </c>
      <c r="H99" s="52">
        <v>102541.67</v>
      </c>
      <c r="I99" s="51">
        <v>0.24349999999999999</v>
      </c>
      <c r="J99" s="14">
        <f t="shared" si="41"/>
        <v>24968.9</v>
      </c>
      <c r="K99" s="14">
        <f t="shared" si="29"/>
        <v>24968.9</v>
      </c>
      <c r="L99" s="14">
        <f t="shared" si="30"/>
        <v>24968.9</v>
      </c>
      <c r="M99" s="14">
        <f t="shared" si="31"/>
        <v>24968.9</v>
      </c>
      <c r="N99" s="14">
        <f t="shared" si="32"/>
        <v>24968.9</v>
      </c>
      <c r="O99" s="14">
        <f t="shared" si="33"/>
        <v>24968.9</v>
      </c>
      <c r="P99" s="14">
        <f t="shared" si="34"/>
        <v>24968.9</v>
      </c>
      <c r="Q99" s="14">
        <f t="shared" si="35"/>
        <v>24968.9</v>
      </c>
      <c r="R99" s="14">
        <f t="shared" si="36"/>
        <v>24968.9</v>
      </c>
      <c r="S99" s="14">
        <f t="shared" si="37"/>
        <v>24968.9</v>
      </c>
      <c r="T99" s="14">
        <f t="shared" si="38"/>
        <v>24968.9</v>
      </c>
      <c r="U99" s="14">
        <f t="shared" si="39"/>
        <v>24968.9</v>
      </c>
      <c r="V99" s="74">
        <f t="shared" si="40"/>
        <v>299626.8</v>
      </c>
    </row>
    <row r="100" spans="1:22" ht="15.75" outlineLevel="2" x14ac:dyDescent="0.25">
      <c r="A100" s="43">
        <v>5</v>
      </c>
      <c r="B100" s="12" t="s">
        <v>246</v>
      </c>
      <c r="C100" s="78"/>
      <c r="D100" s="65">
        <v>660</v>
      </c>
      <c r="E100" s="13" t="s">
        <v>8</v>
      </c>
      <c r="F100" s="13" t="s">
        <v>274</v>
      </c>
      <c r="G100" s="52">
        <v>1230500</v>
      </c>
      <c r="H100" s="52">
        <v>102541.67</v>
      </c>
      <c r="I100" s="51">
        <v>0.81071280000000001</v>
      </c>
      <c r="J100" s="14">
        <f t="shared" si="41"/>
        <v>83131.839999999997</v>
      </c>
      <c r="K100" s="14">
        <f t="shared" si="29"/>
        <v>83131.839999999997</v>
      </c>
      <c r="L100" s="14">
        <f t="shared" si="30"/>
        <v>83131.839999999997</v>
      </c>
      <c r="M100" s="14">
        <f t="shared" si="31"/>
        <v>83131.839999999997</v>
      </c>
      <c r="N100" s="14">
        <f t="shared" si="32"/>
        <v>83131.839999999997</v>
      </c>
      <c r="O100" s="14">
        <f t="shared" si="33"/>
        <v>83131.839999999997</v>
      </c>
      <c r="P100" s="14">
        <f t="shared" si="34"/>
        <v>83131.839999999997</v>
      </c>
      <c r="Q100" s="14">
        <f t="shared" si="35"/>
        <v>83131.839999999997</v>
      </c>
      <c r="R100" s="14">
        <f t="shared" si="36"/>
        <v>83131.839999999997</v>
      </c>
      <c r="S100" s="14">
        <f t="shared" si="37"/>
        <v>83131.839999999997</v>
      </c>
      <c r="T100" s="14">
        <f t="shared" si="38"/>
        <v>83131.839999999997</v>
      </c>
      <c r="U100" s="14">
        <f t="shared" si="39"/>
        <v>83131.839999999997</v>
      </c>
      <c r="V100" s="74">
        <f t="shared" si="40"/>
        <v>997582.07999999973</v>
      </c>
    </row>
    <row r="101" spans="1:22" ht="15.75" outlineLevel="2" x14ac:dyDescent="0.25">
      <c r="A101" s="43">
        <v>6</v>
      </c>
      <c r="B101" s="12" t="s">
        <v>216</v>
      </c>
      <c r="C101" s="78"/>
      <c r="D101" s="65">
        <v>147</v>
      </c>
      <c r="E101" s="13" t="s">
        <v>8</v>
      </c>
      <c r="F101" s="13" t="s">
        <v>274</v>
      </c>
      <c r="G101" s="52">
        <v>1230500</v>
      </c>
      <c r="H101" s="52">
        <v>102541.67</v>
      </c>
      <c r="I101" s="51">
        <v>0.81071280000000001</v>
      </c>
      <c r="J101" s="14">
        <f t="shared" si="41"/>
        <v>83131.839999999997</v>
      </c>
      <c r="K101" s="14">
        <f t="shared" si="29"/>
        <v>83131.839999999997</v>
      </c>
      <c r="L101" s="14">
        <f t="shared" si="30"/>
        <v>83131.839999999997</v>
      </c>
      <c r="M101" s="14">
        <f t="shared" si="31"/>
        <v>83131.839999999997</v>
      </c>
      <c r="N101" s="14">
        <f t="shared" si="32"/>
        <v>83131.839999999997</v>
      </c>
      <c r="O101" s="14">
        <f t="shared" si="33"/>
        <v>83131.839999999997</v>
      </c>
      <c r="P101" s="14">
        <f t="shared" si="34"/>
        <v>83131.839999999997</v>
      </c>
      <c r="Q101" s="14">
        <f t="shared" si="35"/>
        <v>83131.839999999997</v>
      </c>
      <c r="R101" s="14">
        <f t="shared" si="36"/>
        <v>83131.839999999997</v>
      </c>
      <c r="S101" s="14">
        <f t="shared" si="37"/>
        <v>83131.839999999997</v>
      </c>
      <c r="T101" s="14">
        <f t="shared" si="38"/>
        <v>83131.839999999997</v>
      </c>
      <c r="U101" s="14">
        <f t="shared" si="39"/>
        <v>83131.839999999997</v>
      </c>
      <c r="V101" s="74">
        <f t="shared" si="40"/>
        <v>997582.07999999973</v>
      </c>
    </row>
    <row r="102" spans="1:22" ht="15.75" outlineLevel="2" x14ac:dyDescent="0.25">
      <c r="A102" s="19">
        <v>7</v>
      </c>
      <c r="B102" s="12" t="s">
        <v>63</v>
      </c>
      <c r="C102" s="78"/>
      <c r="D102" s="65">
        <v>779</v>
      </c>
      <c r="E102" s="13" t="s">
        <v>8</v>
      </c>
      <c r="F102" s="13" t="s">
        <v>274</v>
      </c>
      <c r="G102" s="52">
        <v>1230500</v>
      </c>
      <c r="H102" s="52">
        <v>102541.67</v>
      </c>
      <c r="I102" s="51">
        <v>0.81071280000000001</v>
      </c>
      <c r="J102" s="14">
        <f t="shared" si="41"/>
        <v>83131.839999999997</v>
      </c>
      <c r="K102" s="14">
        <f t="shared" si="29"/>
        <v>83131.839999999997</v>
      </c>
      <c r="L102" s="14">
        <f t="shared" si="30"/>
        <v>83131.839999999997</v>
      </c>
      <c r="M102" s="14">
        <f t="shared" si="31"/>
        <v>83131.839999999997</v>
      </c>
      <c r="N102" s="14">
        <f t="shared" si="32"/>
        <v>83131.839999999997</v>
      </c>
      <c r="O102" s="14">
        <f t="shared" si="33"/>
        <v>83131.839999999997</v>
      </c>
      <c r="P102" s="14">
        <f t="shared" si="34"/>
        <v>83131.839999999997</v>
      </c>
      <c r="Q102" s="14">
        <f t="shared" si="35"/>
        <v>83131.839999999997</v>
      </c>
      <c r="R102" s="14">
        <f t="shared" si="36"/>
        <v>83131.839999999997</v>
      </c>
      <c r="S102" s="14">
        <f t="shared" si="37"/>
        <v>83131.839999999997</v>
      </c>
      <c r="T102" s="14">
        <f t="shared" si="38"/>
        <v>83131.839999999997</v>
      </c>
      <c r="U102" s="14">
        <f t="shared" si="39"/>
        <v>83131.839999999997</v>
      </c>
      <c r="V102" s="74">
        <f t="shared" si="40"/>
        <v>997582.07999999973</v>
      </c>
    </row>
    <row r="103" spans="1:22" ht="15.75" outlineLevel="2" x14ac:dyDescent="0.25">
      <c r="A103" s="19">
        <v>8</v>
      </c>
      <c r="B103" s="12" t="s">
        <v>64</v>
      </c>
      <c r="C103" s="78"/>
      <c r="D103" s="65">
        <v>603</v>
      </c>
      <c r="E103" s="13" t="s">
        <v>8</v>
      </c>
      <c r="F103" s="13" t="s">
        <v>274</v>
      </c>
      <c r="G103" s="52">
        <v>1230500</v>
      </c>
      <c r="H103" s="52">
        <v>102541.67</v>
      </c>
      <c r="I103" s="51">
        <v>0.81071280000000001</v>
      </c>
      <c r="J103" s="14">
        <f t="shared" si="41"/>
        <v>83131.839999999997</v>
      </c>
      <c r="K103" s="14">
        <f t="shared" si="29"/>
        <v>83131.839999999997</v>
      </c>
      <c r="L103" s="14">
        <f t="shared" si="30"/>
        <v>83131.839999999997</v>
      </c>
      <c r="M103" s="14">
        <f t="shared" si="31"/>
        <v>83131.839999999997</v>
      </c>
      <c r="N103" s="14">
        <f t="shared" si="32"/>
        <v>83131.839999999997</v>
      </c>
      <c r="O103" s="14">
        <f t="shared" si="33"/>
        <v>83131.839999999997</v>
      </c>
      <c r="P103" s="14">
        <f t="shared" si="34"/>
        <v>83131.839999999997</v>
      </c>
      <c r="Q103" s="14">
        <f t="shared" si="35"/>
        <v>83131.839999999997</v>
      </c>
      <c r="R103" s="14">
        <f t="shared" si="36"/>
        <v>83131.839999999997</v>
      </c>
      <c r="S103" s="14">
        <f t="shared" si="37"/>
        <v>83131.839999999997</v>
      </c>
      <c r="T103" s="14">
        <f t="shared" si="38"/>
        <v>83131.839999999997</v>
      </c>
      <c r="U103" s="14">
        <f t="shared" si="39"/>
        <v>83131.839999999997</v>
      </c>
      <c r="V103" s="74">
        <f t="shared" si="40"/>
        <v>997582.07999999973</v>
      </c>
    </row>
    <row r="104" spans="1:22" ht="15.75" outlineLevel="2" x14ac:dyDescent="0.25">
      <c r="A104" s="19">
        <v>9</v>
      </c>
      <c r="B104" s="12" t="s">
        <v>244</v>
      </c>
      <c r="C104" s="78"/>
      <c r="D104" s="65">
        <v>540</v>
      </c>
      <c r="E104" s="13" t="s">
        <v>8</v>
      </c>
      <c r="F104" s="13" t="s">
        <v>274</v>
      </c>
      <c r="G104" s="52">
        <v>1230500</v>
      </c>
      <c r="H104" s="52">
        <v>102541.67</v>
      </c>
      <c r="I104" s="51">
        <v>0.24349999999999999</v>
      </c>
      <c r="J104" s="14">
        <f t="shared" si="41"/>
        <v>24968.9</v>
      </c>
      <c r="K104" s="14">
        <f t="shared" si="29"/>
        <v>24968.9</v>
      </c>
      <c r="L104" s="14">
        <f t="shared" si="30"/>
        <v>24968.9</v>
      </c>
      <c r="M104" s="14">
        <f t="shared" si="31"/>
        <v>24968.9</v>
      </c>
      <c r="N104" s="14">
        <f t="shared" si="32"/>
        <v>24968.9</v>
      </c>
      <c r="O104" s="14">
        <f t="shared" si="33"/>
        <v>24968.9</v>
      </c>
      <c r="P104" s="14">
        <f t="shared" si="34"/>
        <v>24968.9</v>
      </c>
      <c r="Q104" s="14">
        <f t="shared" si="35"/>
        <v>24968.9</v>
      </c>
      <c r="R104" s="14">
        <f t="shared" si="36"/>
        <v>24968.9</v>
      </c>
      <c r="S104" s="14">
        <f t="shared" si="37"/>
        <v>24968.9</v>
      </c>
      <c r="T104" s="14">
        <f t="shared" si="38"/>
        <v>24968.9</v>
      </c>
      <c r="U104" s="14">
        <f t="shared" si="39"/>
        <v>24968.9</v>
      </c>
      <c r="V104" s="74">
        <f t="shared" si="40"/>
        <v>299626.8</v>
      </c>
    </row>
    <row r="105" spans="1:22" ht="15.75" outlineLevel="2" x14ac:dyDescent="0.25">
      <c r="A105" s="19">
        <v>10</v>
      </c>
      <c r="B105" s="12" t="s">
        <v>245</v>
      </c>
      <c r="C105" s="78"/>
      <c r="D105" s="65">
        <v>218</v>
      </c>
      <c r="E105" s="13" t="s">
        <v>8</v>
      </c>
      <c r="F105" s="13" t="s">
        <v>274</v>
      </c>
      <c r="G105" s="52">
        <v>1230500</v>
      </c>
      <c r="H105" s="52">
        <v>102541.67</v>
      </c>
      <c r="I105" s="51">
        <v>0.52710639999999997</v>
      </c>
      <c r="J105" s="14">
        <f t="shared" si="41"/>
        <v>54050.37</v>
      </c>
      <c r="K105" s="14">
        <f t="shared" si="29"/>
        <v>54050.37</v>
      </c>
      <c r="L105" s="14">
        <f t="shared" si="30"/>
        <v>54050.37</v>
      </c>
      <c r="M105" s="14">
        <f t="shared" si="31"/>
        <v>54050.37</v>
      </c>
      <c r="N105" s="14">
        <f t="shared" si="32"/>
        <v>54050.37</v>
      </c>
      <c r="O105" s="14">
        <f t="shared" si="33"/>
        <v>54050.37</v>
      </c>
      <c r="P105" s="14">
        <f t="shared" si="34"/>
        <v>54050.37</v>
      </c>
      <c r="Q105" s="14">
        <f t="shared" si="35"/>
        <v>54050.37</v>
      </c>
      <c r="R105" s="14">
        <f t="shared" si="36"/>
        <v>54050.37</v>
      </c>
      <c r="S105" s="14">
        <f t="shared" si="37"/>
        <v>54050.37</v>
      </c>
      <c r="T105" s="14">
        <f t="shared" si="38"/>
        <v>54050.37</v>
      </c>
      <c r="U105" s="14">
        <f t="shared" si="39"/>
        <v>54050.37</v>
      </c>
      <c r="V105" s="74">
        <f t="shared" si="40"/>
        <v>648604.44000000006</v>
      </c>
    </row>
    <row r="106" spans="1:22" ht="15.75" outlineLevel="2" x14ac:dyDescent="0.25">
      <c r="A106" s="19">
        <v>11</v>
      </c>
      <c r="B106" s="12" t="s">
        <v>7</v>
      </c>
      <c r="C106" s="78"/>
      <c r="D106" s="65">
        <v>275</v>
      </c>
      <c r="E106" s="13" t="s">
        <v>8</v>
      </c>
      <c r="F106" s="13" t="s">
        <v>274</v>
      </c>
      <c r="G106" s="52">
        <v>1230500</v>
      </c>
      <c r="H106" s="52">
        <v>102541.67</v>
      </c>
      <c r="I106" s="51">
        <v>0.81071280000000001</v>
      </c>
      <c r="J106" s="14">
        <f t="shared" si="41"/>
        <v>83131.839999999997</v>
      </c>
      <c r="K106" s="14">
        <f t="shared" si="29"/>
        <v>83131.839999999997</v>
      </c>
      <c r="L106" s="14">
        <f t="shared" si="30"/>
        <v>83131.839999999997</v>
      </c>
      <c r="M106" s="14">
        <f t="shared" si="31"/>
        <v>83131.839999999997</v>
      </c>
      <c r="N106" s="14">
        <f t="shared" si="32"/>
        <v>83131.839999999997</v>
      </c>
      <c r="O106" s="14">
        <f t="shared" si="33"/>
        <v>83131.839999999997</v>
      </c>
      <c r="P106" s="14">
        <f t="shared" si="34"/>
        <v>83131.839999999997</v>
      </c>
      <c r="Q106" s="14">
        <f t="shared" si="35"/>
        <v>83131.839999999997</v>
      </c>
      <c r="R106" s="14">
        <f t="shared" si="36"/>
        <v>83131.839999999997</v>
      </c>
      <c r="S106" s="14">
        <f t="shared" si="37"/>
        <v>83131.839999999997</v>
      </c>
      <c r="T106" s="14">
        <f t="shared" si="38"/>
        <v>83131.839999999997</v>
      </c>
      <c r="U106" s="14">
        <f t="shared" si="39"/>
        <v>83131.839999999997</v>
      </c>
      <c r="V106" s="74">
        <f t="shared" si="40"/>
        <v>997582.07999999973</v>
      </c>
    </row>
    <row r="107" spans="1:22" ht="15.75" outlineLevel="2" x14ac:dyDescent="0.25">
      <c r="A107" s="19">
        <v>12</v>
      </c>
      <c r="B107" s="12" t="s">
        <v>111</v>
      </c>
      <c r="C107" s="78"/>
      <c r="D107" s="65">
        <v>696</v>
      </c>
      <c r="E107" s="13" t="s">
        <v>8</v>
      </c>
      <c r="F107" s="13" t="s">
        <v>274</v>
      </c>
      <c r="G107" s="52">
        <v>1230500</v>
      </c>
      <c r="H107" s="52">
        <v>102541.67</v>
      </c>
      <c r="I107" s="51">
        <v>0.81071280000000001</v>
      </c>
      <c r="J107" s="14">
        <f t="shared" si="41"/>
        <v>83131.839999999997</v>
      </c>
      <c r="K107" s="14">
        <f t="shared" si="29"/>
        <v>83131.839999999997</v>
      </c>
      <c r="L107" s="14">
        <f t="shared" si="30"/>
        <v>83131.839999999997</v>
      </c>
      <c r="M107" s="14">
        <f t="shared" si="31"/>
        <v>83131.839999999997</v>
      </c>
      <c r="N107" s="14">
        <f t="shared" si="32"/>
        <v>83131.839999999997</v>
      </c>
      <c r="O107" s="14">
        <f t="shared" si="33"/>
        <v>83131.839999999997</v>
      </c>
      <c r="P107" s="14">
        <f t="shared" si="34"/>
        <v>83131.839999999997</v>
      </c>
      <c r="Q107" s="14">
        <f t="shared" si="35"/>
        <v>83131.839999999997</v>
      </c>
      <c r="R107" s="14">
        <f t="shared" si="36"/>
        <v>83131.839999999997</v>
      </c>
      <c r="S107" s="14">
        <f t="shared" si="37"/>
        <v>83131.839999999997</v>
      </c>
      <c r="T107" s="14">
        <f t="shared" si="38"/>
        <v>83131.839999999997</v>
      </c>
      <c r="U107" s="14">
        <f t="shared" si="39"/>
        <v>83131.839999999997</v>
      </c>
      <c r="V107" s="74">
        <f t="shared" si="40"/>
        <v>997582.07999999973</v>
      </c>
    </row>
    <row r="108" spans="1:22" ht="18.75" outlineLevel="1" x14ac:dyDescent="0.25">
      <c r="A108" s="18"/>
      <c r="B108" s="21" t="s">
        <v>21</v>
      </c>
      <c r="C108" s="23">
        <v>2</v>
      </c>
      <c r="D108" s="23">
        <f t="shared" ref="D108" si="48">D109+D110</f>
        <v>1861</v>
      </c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76">
        <f t="shared" ref="V108" si="49">V109+V110</f>
        <v>2594368.7999999993</v>
      </c>
    </row>
    <row r="109" spans="1:22" ht="15.75" outlineLevel="2" x14ac:dyDescent="0.25">
      <c r="A109" s="10">
        <v>13</v>
      </c>
      <c r="B109" s="12" t="s">
        <v>65</v>
      </c>
      <c r="C109" s="78"/>
      <c r="D109" s="41">
        <v>922</v>
      </c>
      <c r="E109" s="13" t="s">
        <v>8</v>
      </c>
      <c r="F109" s="13" t="s">
        <v>287</v>
      </c>
      <c r="G109" s="66">
        <v>2460900</v>
      </c>
      <c r="H109" s="66">
        <v>205075</v>
      </c>
      <c r="I109" s="51">
        <v>0.52711790000000003</v>
      </c>
      <c r="J109" s="14">
        <f t="shared" si="41"/>
        <v>108098.7</v>
      </c>
      <c r="K109" s="14">
        <f t="shared" si="29"/>
        <v>108098.7</v>
      </c>
      <c r="L109" s="14">
        <f t="shared" si="30"/>
        <v>108098.7</v>
      </c>
      <c r="M109" s="14">
        <f t="shared" si="31"/>
        <v>108098.7</v>
      </c>
      <c r="N109" s="14">
        <f t="shared" si="32"/>
        <v>108098.7</v>
      </c>
      <c r="O109" s="14">
        <f t="shared" si="33"/>
        <v>108098.7</v>
      </c>
      <c r="P109" s="14">
        <f t="shared" si="34"/>
        <v>108098.7</v>
      </c>
      <c r="Q109" s="14">
        <f t="shared" si="35"/>
        <v>108098.7</v>
      </c>
      <c r="R109" s="14">
        <f t="shared" si="36"/>
        <v>108098.7</v>
      </c>
      <c r="S109" s="14">
        <f t="shared" si="37"/>
        <v>108098.7</v>
      </c>
      <c r="T109" s="14">
        <f t="shared" si="38"/>
        <v>108098.7</v>
      </c>
      <c r="U109" s="14">
        <f t="shared" si="39"/>
        <v>108098.7</v>
      </c>
      <c r="V109" s="74">
        <f t="shared" si="40"/>
        <v>1297184.3999999997</v>
      </c>
    </row>
    <row r="110" spans="1:22" ht="15.75" outlineLevel="2" x14ac:dyDescent="0.25">
      <c r="A110" s="10">
        <v>14</v>
      </c>
      <c r="B110" s="12" t="s">
        <v>66</v>
      </c>
      <c r="C110" s="78"/>
      <c r="D110" s="41">
        <v>939</v>
      </c>
      <c r="E110" s="13" t="s">
        <v>8</v>
      </c>
      <c r="F110" s="13" t="s">
        <v>287</v>
      </c>
      <c r="G110" s="66">
        <v>2460900</v>
      </c>
      <c r="H110" s="66">
        <v>205075</v>
      </c>
      <c r="I110" s="51">
        <v>0.52711790000000003</v>
      </c>
      <c r="J110" s="14">
        <f t="shared" si="41"/>
        <v>108098.7</v>
      </c>
      <c r="K110" s="14">
        <f t="shared" si="29"/>
        <v>108098.7</v>
      </c>
      <c r="L110" s="14">
        <f t="shared" si="30"/>
        <v>108098.7</v>
      </c>
      <c r="M110" s="14">
        <f t="shared" si="31"/>
        <v>108098.7</v>
      </c>
      <c r="N110" s="14">
        <f t="shared" si="32"/>
        <v>108098.7</v>
      </c>
      <c r="O110" s="14">
        <f t="shared" si="33"/>
        <v>108098.7</v>
      </c>
      <c r="P110" s="14">
        <f t="shared" si="34"/>
        <v>108098.7</v>
      </c>
      <c r="Q110" s="14">
        <f t="shared" si="35"/>
        <v>108098.7</v>
      </c>
      <c r="R110" s="14">
        <f t="shared" si="36"/>
        <v>108098.7</v>
      </c>
      <c r="S110" s="14">
        <f t="shared" si="37"/>
        <v>108098.7</v>
      </c>
      <c r="T110" s="14">
        <f t="shared" si="38"/>
        <v>108098.7</v>
      </c>
      <c r="U110" s="14">
        <f t="shared" si="39"/>
        <v>108098.7</v>
      </c>
      <c r="V110" s="74">
        <f t="shared" si="40"/>
        <v>1297184.3999999997</v>
      </c>
    </row>
    <row r="111" spans="1:22" ht="15.75" x14ac:dyDescent="0.25">
      <c r="A111" s="15">
        <v>5</v>
      </c>
      <c r="B111" s="24" t="s">
        <v>67</v>
      </c>
      <c r="C111" s="68">
        <f>C112+C131+C135</f>
        <v>22</v>
      </c>
      <c r="D111" s="68">
        <f t="shared" ref="D111:V111" si="50">D112+D131+D135</f>
        <v>13111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73">
        <f t="shared" si="50"/>
        <v>22032443.039999999</v>
      </c>
    </row>
    <row r="112" spans="1:22" ht="18.75" outlineLevel="1" x14ac:dyDescent="0.25">
      <c r="A112" s="10"/>
      <c r="B112" s="21" t="s">
        <v>6</v>
      </c>
      <c r="C112" s="23">
        <v>18</v>
      </c>
      <c r="D112" s="69">
        <f t="shared" ref="D112" si="51">SUM(D113:D130)</f>
        <v>7881</v>
      </c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76">
        <f t="shared" ref="V112" si="52">SUM(V113:V130)</f>
        <v>14990167.439999998</v>
      </c>
    </row>
    <row r="113" spans="1:27" ht="15.75" outlineLevel="2" x14ac:dyDescent="0.25">
      <c r="A113" s="44">
        <v>1</v>
      </c>
      <c r="B113" s="12" t="s">
        <v>68</v>
      </c>
      <c r="C113" s="78"/>
      <c r="D113" s="56">
        <v>126</v>
      </c>
      <c r="E113" s="13" t="s">
        <v>8</v>
      </c>
      <c r="F113" s="13" t="s">
        <v>274</v>
      </c>
      <c r="G113" s="52">
        <v>1230500</v>
      </c>
      <c r="H113" s="52">
        <v>102541.67</v>
      </c>
      <c r="I113" s="51">
        <v>0.81071280000000001</v>
      </c>
      <c r="J113" s="14">
        <f t="shared" si="41"/>
        <v>83131.839999999997</v>
      </c>
      <c r="K113" s="14">
        <f t="shared" si="29"/>
        <v>83131.839999999997</v>
      </c>
      <c r="L113" s="14">
        <f t="shared" si="30"/>
        <v>83131.839999999997</v>
      </c>
      <c r="M113" s="14">
        <f t="shared" si="31"/>
        <v>83131.839999999997</v>
      </c>
      <c r="N113" s="14">
        <f t="shared" si="32"/>
        <v>83131.839999999997</v>
      </c>
      <c r="O113" s="14">
        <f t="shared" si="33"/>
        <v>83131.839999999997</v>
      </c>
      <c r="P113" s="14">
        <f t="shared" si="34"/>
        <v>83131.839999999997</v>
      </c>
      <c r="Q113" s="14">
        <f t="shared" si="35"/>
        <v>83131.839999999997</v>
      </c>
      <c r="R113" s="14">
        <f t="shared" si="36"/>
        <v>83131.839999999997</v>
      </c>
      <c r="S113" s="14">
        <f t="shared" si="37"/>
        <v>83131.839999999997</v>
      </c>
      <c r="T113" s="14">
        <f t="shared" si="38"/>
        <v>83131.839999999997</v>
      </c>
      <c r="U113" s="14">
        <f t="shared" si="39"/>
        <v>83131.839999999997</v>
      </c>
      <c r="V113" s="74">
        <f t="shared" si="40"/>
        <v>997582.07999999973</v>
      </c>
      <c r="X113" s="48"/>
      <c r="AA113" s="17"/>
    </row>
    <row r="114" spans="1:27" ht="15.75" outlineLevel="2" x14ac:dyDescent="0.25">
      <c r="A114" s="44">
        <v>2</v>
      </c>
      <c r="B114" s="12" t="s">
        <v>69</v>
      </c>
      <c r="C114" s="78"/>
      <c r="D114" s="53">
        <v>207</v>
      </c>
      <c r="E114" s="13" t="s">
        <v>8</v>
      </c>
      <c r="F114" s="13" t="s">
        <v>274</v>
      </c>
      <c r="G114" s="52">
        <v>1230500</v>
      </c>
      <c r="H114" s="52">
        <v>102541.67</v>
      </c>
      <c r="I114" s="51">
        <v>0.38530320000000001</v>
      </c>
      <c r="J114" s="14">
        <f t="shared" si="41"/>
        <v>39509.629999999997</v>
      </c>
      <c r="K114" s="14">
        <f t="shared" si="29"/>
        <v>39509.629999999997</v>
      </c>
      <c r="L114" s="14">
        <f t="shared" si="30"/>
        <v>39509.629999999997</v>
      </c>
      <c r="M114" s="14">
        <f t="shared" si="31"/>
        <v>39509.629999999997</v>
      </c>
      <c r="N114" s="14">
        <f t="shared" si="32"/>
        <v>39509.629999999997</v>
      </c>
      <c r="O114" s="14">
        <f t="shared" si="33"/>
        <v>39509.629999999997</v>
      </c>
      <c r="P114" s="14">
        <f t="shared" si="34"/>
        <v>39509.629999999997</v>
      </c>
      <c r="Q114" s="14">
        <f t="shared" si="35"/>
        <v>39509.629999999997</v>
      </c>
      <c r="R114" s="14">
        <f t="shared" si="36"/>
        <v>39509.629999999997</v>
      </c>
      <c r="S114" s="14">
        <f t="shared" si="37"/>
        <v>39509.629999999997</v>
      </c>
      <c r="T114" s="14">
        <f t="shared" si="38"/>
        <v>39509.629999999997</v>
      </c>
      <c r="U114" s="14">
        <f t="shared" si="39"/>
        <v>39509.629999999997</v>
      </c>
      <c r="V114" s="74">
        <f t="shared" si="40"/>
        <v>474115.56</v>
      </c>
      <c r="X114" s="48"/>
      <c r="AA114" s="17"/>
    </row>
    <row r="115" spans="1:27" ht="15.75" outlineLevel="2" x14ac:dyDescent="0.25">
      <c r="A115" s="44">
        <v>3</v>
      </c>
      <c r="B115" s="12" t="s">
        <v>70</v>
      </c>
      <c r="C115" s="78"/>
      <c r="D115" s="53">
        <v>619</v>
      </c>
      <c r="E115" s="13" t="s">
        <v>8</v>
      </c>
      <c r="F115" s="13" t="s">
        <v>274</v>
      </c>
      <c r="G115" s="52">
        <v>1230500</v>
      </c>
      <c r="H115" s="52">
        <v>102541.67</v>
      </c>
      <c r="I115" s="51">
        <v>0.81071280000000001</v>
      </c>
      <c r="J115" s="14">
        <f t="shared" si="41"/>
        <v>83131.839999999997</v>
      </c>
      <c r="K115" s="14">
        <f t="shared" si="29"/>
        <v>83131.839999999997</v>
      </c>
      <c r="L115" s="14">
        <f t="shared" si="30"/>
        <v>83131.839999999997</v>
      </c>
      <c r="M115" s="14">
        <f t="shared" si="31"/>
        <v>83131.839999999997</v>
      </c>
      <c r="N115" s="14">
        <f t="shared" si="32"/>
        <v>83131.839999999997</v>
      </c>
      <c r="O115" s="14">
        <f t="shared" si="33"/>
        <v>83131.839999999997</v>
      </c>
      <c r="P115" s="14">
        <f t="shared" si="34"/>
        <v>83131.839999999997</v>
      </c>
      <c r="Q115" s="14">
        <f t="shared" si="35"/>
        <v>83131.839999999997</v>
      </c>
      <c r="R115" s="14">
        <f t="shared" si="36"/>
        <v>83131.839999999997</v>
      </c>
      <c r="S115" s="14">
        <f t="shared" si="37"/>
        <v>83131.839999999997</v>
      </c>
      <c r="T115" s="14">
        <f t="shared" si="38"/>
        <v>83131.839999999997</v>
      </c>
      <c r="U115" s="14">
        <f t="shared" si="39"/>
        <v>83131.839999999997</v>
      </c>
      <c r="V115" s="74">
        <f t="shared" si="40"/>
        <v>997582.07999999973</v>
      </c>
      <c r="X115" s="48"/>
      <c r="AA115" s="17"/>
    </row>
    <row r="116" spans="1:27" ht="15.75" outlineLevel="2" x14ac:dyDescent="0.25">
      <c r="A116" s="44">
        <v>4</v>
      </c>
      <c r="B116" s="12" t="s">
        <v>71</v>
      </c>
      <c r="C116" s="78"/>
      <c r="D116" s="53">
        <v>344</v>
      </c>
      <c r="E116" s="13" t="s">
        <v>8</v>
      </c>
      <c r="F116" s="13" t="s">
        <v>274</v>
      </c>
      <c r="G116" s="52">
        <v>1230500</v>
      </c>
      <c r="H116" s="52">
        <v>102541.67</v>
      </c>
      <c r="I116" s="51">
        <v>0.81071280000000001</v>
      </c>
      <c r="J116" s="14">
        <f t="shared" si="41"/>
        <v>83131.839999999997</v>
      </c>
      <c r="K116" s="14">
        <f t="shared" si="29"/>
        <v>83131.839999999997</v>
      </c>
      <c r="L116" s="14">
        <f t="shared" si="30"/>
        <v>83131.839999999997</v>
      </c>
      <c r="M116" s="14">
        <f t="shared" si="31"/>
        <v>83131.839999999997</v>
      </c>
      <c r="N116" s="14">
        <f t="shared" si="32"/>
        <v>83131.839999999997</v>
      </c>
      <c r="O116" s="14">
        <f t="shared" si="33"/>
        <v>83131.839999999997</v>
      </c>
      <c r="P116" s="14">
        <f t="shared" si="34"/>
        <v>83131.839999999997</v>
      </c>
      <c r="Q116" s="14">
        <f t="shared" si="35"/>
        <v>83131.839999999997</v>
      </c>
      <c r="R116" s="14">
        <f t="shared" si="36"/>
        <v>83131.839999999997</v>
      </c>
      <c r="S116" s="14">
        <f t="shared" si="37"/>
        <v>83131.839999999997</v>
      </c>
      <c r="T116" s="14">
        <f t="shared" si="38"/>
        <v>83131.839999999997</v>
      </c>
      <c r="U116" s="14">
        <f t="shared" si="39"/>
        <v>83131.839999999997</v>
      </c>
      <c r="V116" s="74">
        <f t="shared" si="40"/>
        <v>997582.07999999973</v>
      </c>
      <c r="X116" s="48"/>
      <c r="AA116" s="17"/>
    </row>
    <row r="117" spans="1:27" ht="15.75" outlineLevel="2" x14ac:dyDescent="0.25">
      <c r="A117" s="10">
        <v>5</v>
      </c>
      <c r="B117" s="12" t="s">
        <v>72</v>
      </c>
      <c r="C117" s="78"/>
      <c r="D117" s="53">
        <v>298</v>
      </c>
      <c r="E117" s="13" t="s">
        <v>8</v>
      </c>
      <c r="F117" s="13" t="s">
        <v>274</v>
      </c>
      <c r="G117" s="52">
        <v>1230500</v>
      </c>
      <c r="H117" s="52">
        <v>102541.67</v>
      </c>
      <c r="I117" s="51">
        <v>0.81071280000000001</v>
      </c>
      <c r="J117" s="14">
        <f t="shared" si="41"/>
        <v>83131.839999999997</v>
      </c>
      <c r="K117" s="14">
        <f t="shared" si="29"/>
        <v>83131.839999999997</v>
      </c>
      <c r="L117" s="14">
        <f t="shared" si="30"/>
        <v>83131.839999999997</v>
      </c>
      <c r="M117" s="14">
        <f t="shared" si="31"/>
        <v>83131.839999999997</v>
      </c>
      <c r="N117" s="14">
        <f t="shared" si="32"/>
        <v>83131.839999999997</v>
      </c>
      <c r="O117" s="14">
        <f t="shared" si="33"/>
        <v>83131.839999999997</v>
      </c>
      <c r="P117" s="14">
        <f t="shared" si="34"/>
        <v>83131.839999999997</v>
      </c>
      <c r="Q117" s="14">
        <f t="shared" si="35"/>
        <v>83131.839999999997</v>
      </c>
      <c r="R117" s="14">
        <f t="shared" si="36"/>
        <v>83131.839999999997</v>
      </c>
      <c r="S117" s="14">
        <f t="shared" si="37"/>
        <v>83131.839999999997</v>
      </c>
      <c r="T117" s="14">
        <f t="shared" si="38"/>
        <v>83131.839999999997</v>
      </c>
      <c r="U117" s="14">
        <f t="shared" si="39"/>
        <v>83131.839999999997</v>
      </c>
      <c r="V117" s="74">
        <f t="shared" si="40"/>
        <v>997582.07999999973</v>
      </c>
      <c r="X117" s="48"/>
      <c r="AA117" s="17"/>
    </row>
    <row r="118" spans="1:27" ht="15.75" outlineLevel="2" x14ac:dyDescent="0.25">
      <c r="A118" s="10">
        <v>6</v>
      </c>
      <c r="B118" s="12" t="s">
        <v>73</v>
      </c>
      <c r="C118" s="78"/>
      <c r="D118" s="53">
        <v>541</v>
      </c>
      <c r="E118" s="13" t="s">
        <v>8</v>
      </c>
      <c r="F118" s="13" t="s">
        <v>274</v>
      </c>
      <c r="G118" s="52">
        <v>1230500</v>
      </c>
      <c r="H118" s="52">
        <v>102541.67</v>
      </c>
      <c r="I118" s="51">
        <v>0.52710639999999997</v>
      </c>
      <c r="J118" s="14">
        <f t="shared" si="41"/>
        <v>54050.37</v>
      </c>
      <c r="K118" s="14">
        <f t="shared" si="29"/>
        <v>54050.37</v>
      </c>
      <c r="L118" s="14">
        <f t="shared" si="30"/>
        <v>54050.37</v>
      </c>
      <c r="M118" s="14">
        <f t="shared" si="31"/>
        <v>54050.37</v>
      </c>
      <c r="N118" s="14">
        <f t="shared" si="32"/>
        <v>54050.37</v>
      </c>
      <c r="O118" s="14">
        <f t="shared" si="33"/>
        <v>54050.37</v>
      </c>
      <c r="P118" s="14">
        <f t="shared" si="34"/>
        <v>54050.37</v>
      </c>
      <c r="Q118" s="14">
        <f t="shared" si="35"/>
        <v>54050.37</v>
      </c>
      <c r="R118" s="14">
        <f t="shared" si="36"/>
        <v>54050.37</v>
      </c>
      <c r="S118" s="14">
        <f t="shared" si="37"/>
        <v>54050.37</v>
      </c>
      <c r="T118" s="14">
        <f t="shared" si="38"/>
        <v>54050.37</v>
      </c>
      <c r="U118" s="14">
        <f t="shared" si="39"/>
        <v>54050.37</v>
      </c>
      <c r="V118" s="74">
        <f t="shared" si="40"/>
        <v>648604.44000000006</v>
      </c>
      <c r="X118" s="48"/>
      <c r="AA118" s="17"/>
    </row>
    <row r="119" spans="1:27" ht="15.75" outlineLevel="2" x14ac:dyDescent="0.25">
      <c r="A119" s="10">
        <v>7</v>
      </c>
      <c r="B119" s="12" t="s">
        <v>74</v>
      </c>
      <c r="C119" s="78"/>
      <c r="D119" s="53">
        <v>417</v>
      </c>
      <c r="E119" s="13" t="s">
        <v>8</v>
      </c>
      <c r="F119" s="13" t="s">
        <v>274</v>
      </c>
      <c r="G119" s="52">
        <v>1230500</v>
      </c>
      <c r="H119" s="52">
        <v>102541.67</v>
      </c>
      <c r="I119" s="51">
        <v>0.81071280000000001</v>
      </c>
      <c r="J119" s="14">
        <f t="shared" si="41"/>
        <v>83131.839999999997</v>
      </c>
      <c r="K119" s="14">
        <f t="shared" si="29"/>
        <v>83131.839999999997</v>
      </c>
      <c r="L119" s="14">
        <f t="shared" si="30"/>
        <v>83131.839999999997</v>
      </c>
      <c r="M119" s="14">
        <f t="shared" si="31"/>
        <v>83131.839999999997</v>
      </c>
      <c r="N119" s="14">
        <f t="shared" si="32"/>
        <v>83131.839999999997</v>
      </c>
      <c r="O119" s="14">
        <f t="shared" si="33"/>
        <v>83131.839999999997</v>
      </c>
      <c r="P119" s="14">
        <f t="shared" si="34"/>
        <v>83131.839999999997</v>
      </c>
      <c r="Q119" s="14">
        <f t="shared" si="35"/>
        <v>83131.839999999997</v>
      </c>
      <c r="R119" s="14">
        <f t="shared" si="36"/>
        <v>83131.839999999997</v>
      </c>
      <c r="S119" s="14">
        <f t="shared" si="37"/>
        <v>83131.839999999997</v>
      </c>
      <c r="T119" s="14">
        <f t="shared" si="38"/>
        <v>83131.839999999997</v>
      </c>
      <c r="U119" s="14">
        <f t="shared" si="39"/>
        <v>83131.839999999997</v>
      </c>
      <c r="V119" s="74">
        <f t="shared" si="40"/>
        <v>997582.07999999973</v>
      </c>
      <c r="X119" s="48"/>
      <c r="AA119" s="17"/>
    </row>
    <row r="120" spans="1:27" ht="15.75" outlineLevel="2" x14ac:dyDescent="0.25">
      <c r="A120" s="10">
        <v>8</v>
      </c>
      <c r="B120" s="12" t="s">
        <v>75</v>
      </c>
      <c r="C120" s="78"/>
      <c r="D120" s="53">
        <v>505</v>
      </c>
      <c r="E120" s="13" t="s">
        <v>8</v>
      </c>
      <c r="F120" s="13" t="s">
        <v>274</v>
      </c>
      <c r="G120" s="52">
        <v>1230500</v>
      </c>
      <c r="H120" s="52">
        <v>102541.67</v>
      </c>
      <c r="I120" s="51">
        <v>0.81071280000000001</v>
      </c>
      <c r="J120" s="14">
        <f t="shared" si="41"/>
        <v>83131.839999999997</v>
      </c>
      <c r="K120" s="14">
        <f t="shared" si="29"/>
        <v>83131.839999999997</v>
      </c>
      <c r="L120" s="14">
        <f t="shared" si="30"/>
        <v>83131.839999999997</v>
      </c>
      <c r="M120" s="14">
        <f t="shared" si="31"/>
        <v>83131.839999999997</v>
      </c>
      <c r="N120" s="14">
        <f t="shared" si="32"/>
        <v>83131.839999999997</v>
      </c>
      <c r="O120" s="14">
        <f t="shared" si="33"/>
        <v>83131.839999999997</v>
      </c>
      <c r="P120" s="14">
        <f t="shared" si="34"/>
        <v>83131.839999999997</v>
      </c>
      <c r="Q120" s="14">
        <f t="shared" si="35"/>
        <v>83131.839999999997</v>
      </c>
      <c r="R120" s="14">
        <f t="shared" si="36"/>
        <v>83131.839999999997</v>
      </c>
      <c r="S120" s="14">
        <f t="shared" si="37"/>
        <v>83131.839999999997</v>
      </c>
      <c r="T120" s="14">
        <f t="shared" si="38"/>
        <v>83131.839999999997</v>
      </c>
      <c r="U120" s="14">
        <f t="shared" si="39"/>
        <v>83131.839999999997</v>
      </c>
      <c r="V120" s="74">
        <f t="shared" si="40"/>
        <v>997582.07999999973</v>
      </c>
      <c r="X120" s="48"/>
      <c r="AA120" s="17"/>
    </row>
    <row r="121" spans="1:27" ht="15.75" outlineLevel="2" x14ac:dyDescent="0.25">
      <c r="A121" s="10">
        <v>9</v>
      </c>
      <c r="B121" s="12" t="s">
        <v>76</v>
      </c>
      <c r="C121" s="78"/>
      <c r="D121" s="53">
        <v>839</v>
      </c>
      <c r="E121" s="13" t="s">
        <v>8</v>
      </c>
      <c r="F121" s="13" t="s">
        <v>274</v>
      </c>
      <c r="G121" s="52">
        <v>1230500</v>
      </c>
      <c r="H121" s="52">
        <v>102541.67</v>
      </c>
      <c r="I121" s="51">
        <v>0.52710639999999997</v>
      </c>
      <c r="J121" s="14">
        <f t="shared" si="41"/>
        <v>54050.37</v>
      </c>
      <c r="K121" s="14">
        <f t="shared" si="29"/>
        <v>54050.37</v>
      </c>
      <c r="L121" s="14">
        <f t="shared" si="30"/>
        <v>54050.37</v>
      </c>
      <c r="M121" s="14">
        <f t="shared" si="31"/>
        <v>54050.37</v>
      </c>
      <c r="N121" s="14">
        <f t="shared" si="32"/>
        <v>54050.37</v>
      </c>
      <c r="O121" s="14">
        <f t="shared" si="33"/>
        <v>54050.37</v>
      </c>
      <c r="P121" s="14">
        <f t="shared" si="34"/>
        <v>54050.37</v>
      </c>
      <c r="Q121" s="14">
        <f t="shared" si="35"/>
        <v>54050.37</v>
      </c>
      <c r="R121" s="14">
        <f t="shared" si="36"/>
        <v>54050.37</v>
      </c>
      <c r="S121" s="14">
        <f t="shared" si="37"/>
        <v>54050.37</v>
      </c>
      <c r="T121" s="14">
        <f t="shared" si="38"/>
        <v>54050.37</v>
      </c>
      <c r="U121" s="14">
        <f t="shared" si="39"/>
        <v>54050.37</v>
      </c>
      <c r="V121" s="74">
        <f t="shared" si="40"/>
        <v>648604.44000000006</v>
      </c>
      <c r="X121" s="48"/>
      <c r="AA121" s="17"/>
    </row>
    <row r="122" spans="1:27" ht="15.75" outlineLevel="2" x14ac:dyDescent="0.25">
      <c r="A122" s="10">
        <v>10</v>
      </c>
      <c r="B122" s="12" t="s">
        <v>77</v>
      </c>
      <c r="C122" s="78"/>
      <c r="D122" s="53">
        <v>283</v>
      </c>
      <c r="E122" s="13" t="s">
        <v>8</v>
      </c>
      <c r="F122" s="13" t="s">
        <v>274</v>
      </c>
      <c r="G122" s="52">
        <v>1230500</v>
      </c>
      <c r="H122" s="52">
        <v>102541.67</v>
      </c>
      <c r="I122" s="51">
        <v>0.81071280000000001</v>
      </c>
      <c r="J122" s="14">
        <f t="shared" si="41"/>
        <v>83131.839999999997</v>
      </c>
      <c r="K122" s="14">
        <f t="shared" si="29"/>
        <v>83131.839999999997</v>
      </c>
      <c r="L122" s="14">
        <f t="shared" si="30"/>
        <v>83131.839999999997</v>
      </c>
      <c r="M122" s="14">
        <f t="shared" si="31"/>
        <v>83131.839999999997</v>
      </c>
      <c r="N122" s="14">
        <f t="shared" si="32"/>
        <v>83131.839999999997</v>
      </c>
      <c r="O122" s="14">
        <f t="shared" si="33"/>
        <v>83131.839999999997</v>
      </c>
      <c r="P122" s="14">
        <f t="shared" si="34"/>
        <v>83131.839999999997</v>
      </c>
      <c r="Q122" s="14">
        <f t="shared" si="35"/>
        <v>83131.839999999997</v>
      </c>
      <c r="R122" s="14">
        <f t="shared" si="36"/>
        <v>83131.839999999997</v>
      </c>
      <c r="S122" s="14">
        <f t="shared" si="37"/>
        <v>83131.839999999997</v>
      </c>
      <c r="T122" s="14">
        <f t="shared" si="38"/>
        <v>83131.839999999997</v>
      </c>
      <c r="U122" s="14">
        <f t="shared" si="39"/>
        <v>83131.839999999997</v>
      </c>
      <c r="V122" s="74">
        <f t="shared" si="40"/>
        <v>997582.07999999973</v>
      </c>
      <c r="X122" s="48"/>
      <c r="AA122" s="17"/>
    </row>
    <row r="123" spans="1:27" ht="15.75" outlineLevel="2" x14ac:dyDescent="0.25">
      <c r="A123" s="10">
        <v>11</v>
      </c>
      <c r="B123" s="12" t="s">
        <v>78</v>
      </c>
      <c r="C123" s="78"/>
      <c r="D123" s="53">
        <v>607</v>
      </c>
      <c r="E123" s="13" t="s">
        <v>8</v>
      </c>
      <c r="F123" s="13" t="s">
        <v>274</v>
      </c>
      <c r="G123" s="52">
        <v>1230500</v>
      </c>
      <c r="H123" s="52">
        <v>102541.67</v>
      </c>
      <c r="I123" s="51">
        <v>0.81071280000000001</v>
      </c>
      <c r="J123" s="14">
        <f t="shared" si="41"/>
        <v>83131.839999999997</v>
      </c>
      <c r="K123" s="14">
        <f t="shared" si="29"/>
        <v>83131.839999999997</v>
      </c>
      <c r="L123" s="14">
        <f t="shared" si="30"/>
        <v>83131.839999999997</v>
      </c>
      <c r="M123" s="14">
        <f t="shared" si="31"/>
        <v>83131.839999999997</v>
      </c>
      <c r="N123" s="14">
        <f t="shared" si="32"/>
        <v>83131.839999999997</v>
      </c>
      <c r="O123" s="14">
        <f t="shared" si="33"/>
        <v>83131.839999999997</v>
      </c>
      <c r="P123" s="14">
        <f t="shared" si="34"/>
        <v>83131.839999999997</v>
      </c>
      <c r="Q123" s="14">
        <f t="shared" si="35"/>
        <v>83131.839999999997</v>
      </c>
      <c r="R123" s="14">
        <f t="shared" si="36"/>
        <v>83131.839999999997</v>
      </c>
      <c r="S123" s="14">
        <f t="shared" si="37"/>
        <v>83131.839999999997</v>
      </c>
      <c r="T123" s="14">
        <f t="shared" si="38"/>
        <v>83131.839999999997</v>
      </c>
      <c r="U123" s="14">
        <f t="shared" si="39"/>
        <v>83131.839999999997</v>
      </c>
      <c r="V123" s="74">
        <f t="shared" si="40"/>
        <v>997582.07999999973</v>
      </c>
      <c r="X123" s="48"/>
      <c r="AA123" s="17"/>
    </row>
    <row r="124" spans="1:27" ht="15.75" outlineLevel="2" x14ac:dyDescent="0.25">
      <c r="A124" s="46">
        <v>12</v>
      </c>
      <c r="B124" s="47" t="s">
        <v>80</v>
      </c>
      <c r="C124" s="80"/>
      <c r="D124" s="62">
        <v>618</v>
      </c>
      <c r="E124" s="16" t="s">
        <v>8</v>
      </c>
      <c r="F124" s="13" t="s">
        <v>274</v>
      </c>
      <c r="G124" s="52">
        <v>1230500</v>
      </c>
      <c r="H124" s="52">
        <v>102541.67</v>
      </c>
      <c r="I124" s="51">
        <v>0.81071280000000001</v>
      </c>
      <c r="J124" s="14">
        <f t="shared" si="41"/>
        <v>83131.839999999997</v>
      </c>
      <c r="K124" s="14">
        <f t="shared" si="29"/>
        <v>83131.839999999997</v>
      </c>
      <c r="L124" s="14">
        <f t="shared" si="30"/>
        <v>83131.839999999997</v>
      </c>
      <c r="M124" s="14">
        <f t="shared" si="31"/>
        <v>83131.839999999997</v>
      </c>
      <c r="N124" s="14">
        <f t="shared" si="32"/>
        <v>83131.839999999997</v>
      </c>
      <c r="O124" s="14">
        <f t="shared" si="33"/>
        <v>83131.839999999997</v>
      </c>
      <c r="P124" s="14">
        <f t="shared" si="34"/>
        <v>83131.839999999997</v>
      </c>
      <c r="Q124" s="14">
        <f t="shared" si="35"/>
        <v>83131.839999999997</v>
      </c>
      <c r="R124" s="14">
        <f t="shared" si="36"/>
        <v>83131.839999999997</v>
      </c>
      <c r="S124" s="14">
        <f t="shared" si="37"/>
        <v>83131.839999999997</v>
      </c>
      <c r="T124" s="14">
        <f t="shared" si="38"/>
        <v>83131.839999999997</v>
      </c>
      <c r="U124" s="14">
        <f t="shared" si="39"/>
        <v>83131.839999999997</v>
      </c>
      <c r="V124" s="74">
        <f t="shared" si="40"/>
        <v>997582.07999999973</v>
      </c>
      <c r="X124" s="48"/>
      <c r="AA124" s="17"/>
    </row>
    <row r="125" spans="1:27" ht="15.75" outlineLevel="2" x14ac:dyDescent="0.25">
      <c r="A125" s="10">
        <v>13</v>
      </c>
      <c r="B125" s="12" t="s">
        <v>217</v>
      </c>
      <c r="C125" s="78"/>
      <c r="D125" s="53">
        <v>624</v>
      </c>
      <c r="E125" s="13" t="s">
        <v>8</v>
      </c>
      <c r="F125" s="13" t="s">
        <v>274</v>
      </c>
      <c r="G125" s="52">
        <v>1230500</v>
      </c>
      <c r="H125" s="52">
        <v>102541.67</v>
      </c>
      <c r="I125" s="51">
        <v>0.52710639999999997</v>
      </c>
      <c r="J125" s="14">
        <f t="shared" si="41"/>
        <v>54050.37</v>
      </c>
      <c r="K125" s="14">
        <f t="shared" ref="K125:K186" si="53">J125</f>
        <v>54050.37</v>
      </c>
      <c r="L125" s="14">
        <f t="shared" ref="L125:L186" si="54">J125</f>
        <v>54050.37</v>
      </c>
      <c r="M125" s="14">
        <f t="shared" ref="M125:M186" si="55">J125</f>
        <v>54050.37</v>
      </c>
      <c r="N125" s="14">
        <f t="shared" ref="N125:N186" si="56">J125</f>
        <v>54050.37</v>
      </c>
      <c r="O125" s="14">
        <f t="shared" ref="O125:O186" si="57">J125</f>
        <v>54050.37</v>
      </c>
      <c r="P125" s="14">
        <f t="shared" ref="P125:P186" si="58">J125</f>
        <v>54050.37</v>
      </c>
      <c r="Q125" s="14">
        <f t="shared" ref="Q125:Q186" si="59">J125</f>
        <v>54050.37</v>
      </c>
      <c r="R125" s="14">
        <f t="shared" ref="R125:R186" si="60">J125</f>
        <v>54050.37</v>
      </c>
      <c r="S125" s="14">
        <f t="shared" ref="S125:S186" si="61">J125</f>
        <v>54050.37</v>
      </c>
      <c r="T125" s="14">
        <f t="shared" ref="T125:T186" si="62">J125</f>
        <v>54050.37</v>
      </c>
      <c r="U125" s="14">
        <f t="shared" ref="U125:U186" si="63">J125</f>
        <v>54050.37</v>
      </c>
      <c r="V125" s="74">
        <f t="shared" ref="V125:V186" si="64">J125+K125+L125+M125+N125+O125+P125+Q125+R125+S125+T125+U125</f>
        <v>648604.44000000006</v>
      </c>
      <c r="X125" s="48"/>
      <c r="AA125" s="17"/>
    </row>
    <row r="126" spans="1:27" ht="15.75" outlineLevel="2" x14ac:dyDescent="0.25">
      <c r="A126" s="10">
        <v>14</v>
      </c>
      <c r="B126" s="12" t="s">
        <v>218</v>
      </c>
      <c r="C126" s="78"/>
      <c r="D126" s="53">
        <v>348</v>
      </c>
      <c r="E126" s="13" t="s">
        <v>8</v>
      </c>
      <c r="F126" s="13" t="s">
        <v>274</v>
      </c>
      <c r="G126" s="52">
        <v>1230500</v>
      </c>
      <c r="H126" s="52">
        <v>102541.67</v>
      </c>
      <c r="I126" s="51">
        <v>0.52710639999999997</v>
      </c>
      <c r="J126" s="14">
        <f t="shared" si="41"/>
        <v>54050.37</v>
      </c>
      <c r="K126" s="14">
        <f t="shared" si="53"/>
        <v>54050.37</v>
      </c>
      <c r="L126" s="14">
        <f t="shared" si="54"/>
        <v>54050.37</v>
      </c>
      <c r="M126" s="14">
        <f t="shared" si="55"/>
        <v>54050.37</v>
      </c>
      <c r="N126" s="14">
        <f t="shared" si="56"/>
        <v>54050.37</v>
      </c>
      <c r="O126" s="14">
        <f t="shared" si="57"/>
        <v>54050.37</v>
      </c>
      <c r="P126" s="14">
        <f t="shared" si="58"/>
        <v>54050.37</v>
      </c>
      <c r="Q126" s="14">
        <f t="shared" si="59"/>
        <v>54050.37</v>
      </c>
      <c r="R126" s="14">
        <f t="shared" si="60"/>
        <v>54050.37</v>
      </c>
      <c r="S126" s="14">
        <f t="shared" si="61"/>
        <v>54050.37</v>
      </c>
      <c r="T126" s="14">
        <f t="shared" si="62"/>
        <v>54050.37</v>
      </c>
      <c r="U126" s="14">
        <f t="shared" si="63"/>
        <v>54050.37</v>
      </c>
      <c r="V126" s="74">
        <f t="shared" si="64"/>
        <v>648604.44000000006</v>
      </c>
      <c r="X126" s="48"/>
      <c r="AA126" s="17"/>
    </row>
    <row r="127" spans="1:27" ht="15.75" outlineLevel="2" x14ac:dyDescent="0.25">
      <c r="A127" s="10">
        <v>15</v>
      </c>
      <c r="B127" s="12" t="s">
        <v>219</v>
      </c>
      <c r="C127" s="78"/>
      <c r="D127" s="53">
        <v>217</v>
      </c>
      <c r="E127" s="13" t="s">
        <v>8</v>
      </c>
      <c r="F127" s="13" t="s">
        <v>274</v>
      </c>
      <c r="G127" s="52">
        <v>1230500</v>
      </c>
      <c r="H127" s="52">
        <v>102541.67</v>
      </c>
      <c r="I127" s="51">
        <v>0.52710639999999997</v>
      </c>
      <c r="J127" s="14">
        <f t="shared" si="41"/>
        <v>54050.37</v>
      </c>
      <c r="K127" s="14">
        <f t="shared" si="53"/>
        <v>54050.37</v>
      </c>
      <c r="L127" s="14">
        <f t="shared" si="54"/>
        <v>54050.37</v>
      </c>
      <c r="M127" s="14">
        <f t="shared" si="55"/>
        <v>54050.37</v>
      </c>
      <c r="N127" s="14">
        <f t="shared" si="56"/>
        <v>54050.37</v>
      </c>
      <c r="O127" s="14">
        <f t="shared" si="57"/>
        <v>54050.37</v>
      </c>
      <c r="P127" s="14">
        <f t="shared" si="58"/>
        <v>54050.37</v>
      </c>
      <c r="Q127" s="14">
        <f t="shared" si="59"/>
        <v>54050.37</v>
      </c>
      <c r="R127" s="14">
        <f t="shared" si="60"/>
        <v>54050.37</v>
      </c>
      <c r="S127" s="14">
        <f t="shared" si="61"/>
        <v>54050.37</v>
      </c>
      <c r="T127" s="14">
        <f t="shared" si="62"/>
        <v>54050.37</v>
      </c>
      <c r="U127" s="14">
        <f t="shared" si="63"/>
        <v>54050.37</v>
      </c>
      <c r="V127" s="74">
        <f t="shared" si="64"/>
        <v>648604.44000000006</v>
      </c>
      <c r="X127" s="48"/>
      <c r="AA127" s="17"/>
    </row>
    <row r="128" spans="1:27" ht="15.75" outlineLevel="2" x14ac:dyDescent="0.25">
      <c r="A128" s="10">
        <v>16</v>
      </c>
      <c r="B128" s="12" t="s">
        <v>220</v>
      </c>
      <c r="C128" s="78"/>
      <c r="D128" s="53">
        <v>332</v>
      </c>
      <c r="E128" s="13" t="s">
        <v>8</v>
      </c>
      <c r="F128" s="13" t="s">
        <v>274</v>
      </c>
      <c r="G128" s="52">
        <v>1230500</v>
      </c>
      <c r="H128" s="52">
        <v>102541.67</v>
      </c>
      <c r="I128" s="51">
        <v>0.52710639999999997</v>
      </c>
      <c r="J128" s="14">
        <f t="shared" si="41"/>
        <v>54050.37</v>
      </c>
      <c r="K128" s="14">
        <f t="shared" si="53"/>
        <v>54050.37</v>
      </c>
      <c r="L128" s="14">
        <f t="shared" si="54"/>
        <v>54050.37</v>
      </c>
      <c r="M128" s="14">
        <f t="shared" si="55"/>
        <v>54050.37</v>
      </c>
      <c r="N128" s="14">
        <f t="shared" si="56"/>
        <v>54050.37</v>
      </c>
      <c r="O128" s="14">
        <f t="shared" si="57"/>
        <v>54050.37</v>
      </c>
      <c r="P128" s="14">
        <f t="shared" si="58"/>
        <v>54050.37</v>
      </c>
      <c r="Q128" s="14">
        <f t="shared" si="59"/>
        <v>54050.37</v>
      </c>
      <c r="R128" s="14">
        <f t="shared" si="60"/>
        <v>54050.37</v>
      </c>
      <c r="S128" s="14">
        <f t="shared" si="61"/>
        <v>54050.37</v>
      </c>
      <c r="T128" s="14">
        <f t="shared" si="62"/>
        <v>54050.37</v>
      </c>
      <c r="U128" s="14">
        <f t="shared" si="63"/>
        <v>54050.37</v>
      </c>
      <c r="V128" s="74">
        <f t="shared" si="64"/>
        <v>648604.44000000006</v>
      </c>
      <c r="X128" s="48"/>
      <c r="AA128" s="17"/>
    </row>
    <row r="129" spans="1:27" ht="15.75" outlineLevel="2" x14ac:dyDescent="0.25">
      <c r="A129" s="10">
        <v>17</v>
      </c>
      <c r="B129" s="12" t="s">
        <v>221</v>
      </c>
      <c r="C129" s="78"/>
      <c r="D129" s="53">
        <v>180</v>
      </c>
      <c r="E129" s="13" t="s">
        <v>8</v>
      </c>
      <c r="F129" s="13" t="s">
        <v>274</v>
      </c>
      <c r="G129" s="52">
        <v>1230500</v>
      </c>
      <c r="H129" s="52">
        <v>102541.67</v>
      </c>
      <c r="I129" s="51">
        <v>0.52710639999999997</v>
      </c>
      <c r="J129" s="14">
        <f t="shared" si="41"/>
        <v>54050.37</v>
      </c>
      <c r="K129" s="14">
        <f t="shared" si="53"/>
        <v>54050.37</v>
      </c>
      <c r="L129" s="14">
        <f t="shared" si="54"/>
        <v>54050.37</v>
      </c>
      <c r="M129" s="14">
        <f t="shared" si="55"/>
        <v>54050.37</v>
      </c>
      <c r="N129" s="14">
        <f t="shared" si="56"/>
        <v>54050.37</v>
      </c>
      <c r="O129" s="14">
        <f t="shared" si="57"/>
        <v>54050.37</v>
      </c>
      <c r="P129" s="14">
        <f t="shared" si="58"/>
        <v>54050.37</v>
      </c>
      <c r="Q129" s="14">
        <f t="shared" si="59"/>
        <v>54050.37</v>
      </c>
      <c r="R129" s="14">
        <f t="shared" si="60"/>
        <v>54050.37</v>
      </c>
      <c r="S129" s="14">
        <f t="shared" si="61"/>
        <v>54050.37</v>
      </c>
      <c r="T129" s="14">
        <f t="shared" si="62"/>
        <v>54050.37</v>
      </c>
      <c r="U129" s="14">
        <f t="shared" si="63"/>
        <v>54050.37</v>
      </c>
      <c r="V129" s="74">
        <f t="shared" si="64"/>
        <v>648604.44000000006</v>
      </c>
      <c r="X129" s="48"/>
      <c r="AA129" s="17"/>
    </row>
    <row r="130" spans="1:27" ht="15.75" outlineLevel="2" x14ac:dyDescent="0.25">
      <c r="A130" s="43">
        <v>18</v>
      </c>
      <c r="B130" s="24" t="s">
        <v>82</v>
      </c>
      <c r="C130" s="78"/>
      <c r="D130" s="53">
        <v>776</v>
      </c>
      <c r="E130" s="13" t="s">
        <v>8</v>
      </c>
      <c r="F130" s="13" t="s">
        <v>274</v>
      </c>
      <c r="G130" s="52">
        <v>1230500</v>
      </c>
      <c r="H130" s="52">
        <v>102541.67</v>
      </c>
      <c r="I130" s="51">
        <v>0.81071280000000001</v>
      </c>
      <c r="J130" s="14">
        <f t="shared" si="41"/>
        <v>83131.839999999997</v>
      </c>
      <c r="K130" s="14">
        <f t="shared" si="53"/>
        <v>83131.839999999997</v>
      </c>
      <c r="L130" s="14">
        <f t="shared" si="54"/>
        <v>83131.839999999997</v>
      </c>
      <c r="M130" s="14">
        <f t="shared" si="55"/>
        <v>83131.839999999997</v>
      </c>
      <c r="N130" s="14">
        <f t="shared" si="56"/>
        <v>83131.839999999997</v>
      </c>
      <c r="O130" s="14">
        <f t="shared" si="57"/>
        <v>83131.839999999997</v>
      </c>
      <c r="P130" s="14">
        <f t="shared" si="58"/>
        <v>83131.839999999997</v>
      </c>
      <c r="Q130" s="14">
        <f t="shared" si="59"/>
        <v>83131.839999999997</v>
      </c>
      <c r="R130" s="14">
        <f t="shared" si="60"/>
        <v>83131.839999999997</v>
      </c>
      <c r="S130" s="14">
        <f t="shared" si="61"/>
        <v>83131.839999999997</v>
      </c>
      <c r="T130" s="14">
        <f t="shared" si="62"/>
        <v>83131.839999999997</v>
      </c>
      <c r="U130" s="14">
        <f t="shared" si="63"/>
        <v>83131.839999999997</v>
      </c>
      <c r="V130" s="74">
        <f t="shared" si="64"/>
        <v>997582.07999999973</v>
      </c>
      <c r="X130" s="48"/>
      <c r="AA130" s="17"/>
    </row>
    <row r="131" spans="1:27" ht="18.75" outlineLevel="1" x14ac:dyDescent="0.25">
      <c r="A131" s="19"/>
      <c r="B131" s="21" t="s">
        <v>21</v>
      </c>
      <c r="C131" s="23">
        <v>3</v>
      </c>
      <c r="D131" s="69">
        <f t="shared" ref="D131" si="65">SUM(D132:D134)</f>
        <v>3525</v>
      </c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76">
        <f t="shared" ref="V131" si="66">SUM(V132:V134)</f>
        <v>5287463.7600000007</v>
      </c>
    </row>
    <row r="132" spans="1:27" ht="15.75" outlineLevel="2" x14ac:dyDescent="0.25">
      <c r="A132" s="19">
        <v>19</v>
      </c>
      <c r="B132" s="12" t="s">
        <v>83</v>
      </c>
      <c r="C132" s="78"/>
      <c r="D132" s="41">
        <v>1092</v>
      </c>
      <c r="E132" s="13" t="s">
        <v>8</v>
      </c>
      <c r="F132" s="13" t="s">
        <v>287</v>
      </c>
      <c r="G132" s="66">
        <v>2460900</v>
      </c>
      <c r="H132" s="66">
        <v>205075</v>
      </c>
      <c r="I132" s="51">
        <v>0.81073580000000001</v>
      </c>
      <c r="J132" s="14">
        <f t="shared" si="41"/>
        <v>166261.64000000001</v>
      </c>
      <c r="K132" s="14">
        <f t="shared" si="53"/>
        <v>166261.64000000001</v>
      </c>
      <c r="L132" s="14">
        <f t="shared" si="54"/>
        <v>166261.64000000001</v>
      </c>
      <c r="M132" s="14">
        <f t="shared" si="55"/>
        <v>166261.64000000001</v>
      </c>
      <c r="N132" s="14">
        <f t="shared" si="56"/>
        <v>166261.64000000001</v>
      </c>
      <c r="O132" s="14">
        <f t="shared" si="57"/>
        <v>166261.64000000001</v>
      </c>
      <c r="P132" s="14">
        <f t="shared" si="58"/>
        <v>166261.64000000001</v>
      </c>
      <c r="Q132" s="14">
        <f t="shared" si="59"/>
        <v>166261.64000000001</v>
      </c>
      <c r="R132" s="14">
        <f t="shared" si="60"/>
        <v>166261.64000000001</v>
      </c>
      <c r="S132" s="14">
        <f t="shared" si="61"/>
        <v>166261.64000000001</v>
      </c>
      <c r="T132" s="14">
        <f t="shared" si="62"/>
        <v>166261.64000000001</v>
      </c>
      <c r="U132" s="14">
        <f t="shared" si="63"/>
        <v>166261.64000000001</v>
      </c>
      <c r="V132" s="74">
        <f t="shared" si="64"/>
        <v>1995139.6800000006</v>
      </c>
    </row>
    <row r="133" spans="1:27" ht="15.75" outlineLevel="2" x14ac:dyDescent="0.25">
      <c r="A133" s="19">
        <v>20</v>
      </c>
      <c r="B133" s="12" t="s">
        <v>79</v>
      </c>
      <c r="C133" s="78"/>
      <c r="D133" s="41">
        <v>1388</v>
      </c>
      <c r="E133" s="13" t="s">
        <v>8</v>
      </c>
      <c r="F133" s="13" t="s">
        <v>287</v>
      </c>
      <c r="G133" s="66">
        <v>2460900</v>
      </c>
      <c r="H133" s="66">
        <v>205075</v>
      </c>
      <c r="I133" s="51">
        <v>0.81073580000000001</v>
      </c>
      <c r="J133" s="14">
        <f t="shared" si="41"/>
        <v>166261.64000000001</v>
      </c>
      <c r="K133" s="14">
        <f t="shared" si="53"/>
        <v>166261.64000000001</v>
      </c>
      <c r="L133" s="14">
        <f t="shared" si="54"/>
        <v>166261.64000000001</v>
      </c>
      <c r="M133" s="14">
        <f t="shared" si="55"/>
        <v>166261.64000000001</v>
      </c>
      <c r="N133" s="14">
        <f t="shared" si="56"/>
        <v>166261.64000000001</v>
      </c>
      <c r="O133" s="14">
        <f t="shared" si="57"/>
        <v>166261.64000000001</v>
      </c>
      <c r="P133" s="14">
        <f t="shared" si="58"/>
        <v>166261.64000000001</v>
      </c>
      <c r="Q133" s="14">
        <f t="shared" si="59"/>
        <v>166261.64000000001</v>
      </c>
      <c r="R133" s="14">
        <f t="shared" si="60"/>
        <v>166261.64000000001</v>
      </c>
      <c r="S133" s="14">
        <f t="shared" si="61"/>
        <v>166261.64000000001</v>
      </c>
      <c r="T133" s="14">
        <f t="shared" si="62"/>
        <v>166261.64000000001</v>
      </c>
      <c r="U133" s="14">
        <f t="shared" si="63"/>
        <v>166261.64000000001</v>
      </c>
      <c r="V133" s="74">
        <f t="shared" si="64"/>
        <v>1995139.6800000006</v>
      </c>
    </row>
    <row r="134" spans="1:27" ht="15.75" outlineLevel="2" x14ac:dyDescent="0.25">
      <c r="A134" s="19">
        <v>21</v>
      </c>
      <c r="B134" s="12" t="s">
        <v>81</v>
      </c>
      <c r="C134" s="78"/>
      <c r="D134" s="41">
        <v>1045</v>
      </c>
      <c r="E134" s="13" t="s">
        <v>8</v>
      </c>
      <c r="F134" s="13" t="s">
        <v>287</v>
      </c>
      <c r="G134" s="66">
        <v>2460900</v>
      </c>
      <c r="H134" s="66">
        <v>205075</v>
      </c>
      <c r="I134" s="51">
        <v>0.52711790000000003</v>
      </c>
      <c r="J134" s="14">
        <f t="shared" si="41"/>
        <v>108098.7</v>
      </c>
      <c r="K134" s="14">
        <f t="shared" si="53"/>
        <v>108098.7</v>
      </c>
      <c r="L134" s="14">
        <f t="shared" si="54"/>
        <v>108098.7</v>
      </c>
      <c r="M134" s="14">
        <f t="shared" si="55"/>
        <v>108098.7</v>
      </c>
      <c r="N134" s="14">
        <f t="shared" si="56"/>
        <v>108098.7</v>
      </c>
      <c r="O134" s="14">
        <f t="shared" si="57"/>
        <v>108098.7</v>
      </c>
      <c r="P134" s="14">
        <f t="shared" si="58"/>
        <v>108098.7</v>
      </c>
      <c r="Q134" s="14">
        <f t="shared" si="59"/>
        <v>108098.7</v>
      </c>
      <c r="R134" s="14">
        <f t="shared" si="60"/>
        <v>108098.7</v>
      </c>
      <c r="S134" s="14">
        <f t="shared" si="61"/>
        <v>108098.7</v>
      </c>
      <c r="T134" s="14">
        <f t="shared" si="62"/>
        <v>108098.7</v>
      </c>
      <c r="U134" s="14">
        <f t="shared" si="63"/>
        <v>108098.7</v>
      </c>
      <c r="V134" s="74">
        <f t="shared" si="64"/>
        <v>1297184.3999999997</v>
      </c>
    </row>
    <row r="135" spans="1:27" ht="18.75" outlineLevel="1" x14ac:dyDescent="0.25">
      <c r="A135" s="19"/>
      <c r="B135" s="21" t="s">
        <v>56</v>
      </c>
      <c r="C135" s="23">
        <v>1</v>
      </c>
      <c r="D135" s="23">
        <f t="shared" ref="D135" si="67">D136</f>
        <v>1705</v>
      </c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76">
        <f t="shared" ref="V135" si="68">V136</f>
        <v>1754811.8400000005</v>
      </c>
    </row>
    <row r="136" spans="1:27" ht="15.75" outlineLevel="1" x14ac:dyDescent="0.25">
      <c r="A136" s="43">
        <v>22</v>
      </c>
      <c r="B136" s="24" t="s">
        <v>269</v>
      </c>
      <c r="C136" s="23"/>
      <c r="D136" s="42">
        <v>1705</v>
      </c>
      <c r="E136" s="22" t="s">
        <v>8</v>
      </c>
      <c r="F136" s="13" t="s">
        <v>292</v>
      </c>
      <c r="G136" s="66">
        <v>2907100</v>
      </c>
      <c r="H136" s="66">
        <v>242258.33</v>
      </c>
      <c r="I136" s="51">
        <v>0.60362970000000005</v>
      </c>
      <c r="J136" s="14">
        <f t="shared" si="41"/>
        <v>146234.32</v>
      </c>
      <c r="K136" s="14">
        <f t="shared" si="53"/>
        <v>146234.32</v>
      </c>
      <c r="L136" s="14">
        <f t="shared" si="54"/>
        <v>146234.32</v>
      </c>
      <c r="M136" s="14">
        <f t="shared" si="55"/>
        <v>146234.32</v>
      </c>
      <c r="N136" s="14">
        <f t="shared" si="56"/>
        <v>146234.32</v>
      </c>
      <c r="O136" s="14">
        <f t="shared" si="57"/>
        <v>146234.32</v>
      </c>
      <c r="P136" s="14">
        <f t="shared" si="58"/>
        <v>146234.32</v>
      </c>
      <c r="Q136" s="14">
        <f t="shared" si="59"/>
        <v>146234.32</v>
      </c>
      <c r="R136" s="14">
        <f t="shared" si="60"/>
        <v>146234.32</v>
      </c>
      <c r="S136" s="14">
        <f t="shared" si="61"/>
        <v>146234.32</v>
      </c>
      <c r="T136" s="14">
        <f t="shared" si="62"/>
        <v>146234.32</v>
      </c>
      <c r="U136" s="14">
        <f t="shared" si="63"/>
        <v>146234.32</v>
      </c>
      <c r="V136" s="74">
        <f t="shared" si="64"/>
        <v>1754811.8400000005</v>
      </c>
    </row>
    <row r="137" spans="1:27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" si="69">D138</f>
        <v>5227</v>
      </c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73">
        <f t="shared" ref="V137" si="70">V138</f>
        <v>10100958.599999998</v>
      </c>
    </row>
    <row r="138" spans="1:27" ht="18.75" outlineLevel="1" x14ac:dyDescent="0.25">
      <c r="A138" s="10"/>
      <c r="B138" s="21" t="s">
        <v>6</v>
      </c>
      <c r="C138" s="23">
        <v>11</v>
      </c>
      <c r="D138" s="69">
        <f t="shared" ref="D138" si="71">SUM(D139:D149)</f>
        <v>5227</v>
      </c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76">
        <f t="shared" ref="V138" si="72">SUM(V139:V149)</f>
        <v>10100958.599999998</v>
      </c>
    </row>
    <row r="139" spans="1:27" ht="15.75" outlineLevel="2" x14ac:dyDescent="0.25">
      <c r="A139" s="10">
        <v>1</v>
      </c>
      <c r="B139" s="12" t="s">
        <v>85</v>
      </c>
      <c r="C139" s="78"/>
      <c r="D139" s="41">
        <v>390</v>
      </c>
      <c r="E139" s="13" t="s">
        <v>8</v>
      </c>
      <c r="F139" s="13" t="s">
        <v>274</v>
      </c>
      <c r="G139" s="52">
        <v>1230500</v>
      </c>
      <c r="H139" s="52">
        <v>102541.67</v>
      </c>
      <c r="I139" s="51">
        <v>0.66890950000000005</v>
      </c>
      <c r="J139" s="14">
        <f t="shared" si="41"/>
        <v>68591.100000000006</v>
      </c>
      <c r="K139" s="14">
        <f t="shared" si="53"/>
        <v>68591.100000000006</v>
      </c>
      <c r="L139" s="14">
        <f t="shared" si="54"/>
        <v>68591.100000000006</v>
      </c>
      <c r="M139" s="14">
        <f t="shared" si="55"/>
        <v>68591.100000000006</v>
      </c>
      <c r="N139" s="14">
        <f t="shared" si="56"/>
        <v>68591.100000000006</v>
      </c>
      <c r="O139" s="14">
        <f t="shared" si="57"/>
        <v>68591.100000000006</v>
      </c>
      <c r="P139" s="14">
        <f t="shared" si="58"/>
        <v>68591.100000000006</v>
      </c>
      <c r="Q139" s="14">
        <f t="shared" si="59"/>
        <v>68591.100000000006</v>
      </c>
      <c r="R139" s="14">
        <f t="shared" si="60"/>
        <v>68591.100000000006</v>
      </c>
      <c r="S139" s="14">
        <f t="shared" si="61"/>
        <v>68591.100000000006</v>
      </c>
      <c r="T139" s="14">
        <f t="shared" si="62"/>
        <v>68591.100000000006</v>
      </c>
      <c r="U139" s="14">
        <f t="shared" si="63"/>
        <v>68591.100000000006</v>
      </c>
      <c r="V139" s="74">
        <f t="shared" si="64"/>
        <v>823093.19999999984</v>
      </c>
    </row>
    <row r="140" spans="1:27" ht="15.75" outlineLevel="2" x14ac:dyDescent="0.25">
      <c r="A140" s="10">
        <v>2</v>
      </c>
      <c r="B140" s="12" t="s">
        <v>86</v>
      </c>
      <c r="C140" s="78"/>
      <c r="D140" s="41">
        <v>593</v>
      </c>
      <c r="E140" s="13" t="s">
        <v>8</v>
      </c>
      <c r="F140" s="13" t="s">
        <v>274</v>
      </c>
      <c r="G140" s="52">
        <v>1230500</v>
      </c>
      <c r="H140" s="52">
        <v>102541.67</v>
      </c>
      <c r="I140" s="51">
        <v>0.66890950000000005</v>
      </c>
      <c r="J140" s="14">
        <f t="shared" ref="J140:J203" si="73">ROUND(H140*I140,2)</f>
        <v>68591.100000000006</v>
      </c>
      <c r="K140" s="14">
        <f t="shared" si="53"/>
        <v>68591.100000000006</v>
      </c>
      <c r="L140" s="14">
        <f t="shared" si="54"/>
        <v>68591.100000000006</v>
      </c>
      <c r="M140" s="14">
        <f t="shared" si="55"/>
        <v>68591.100000000006</v>
      </c>
      <c r="N140" s="14">
        <f t="shared" si="56"/>
        <v>68591.100000000006</v>
      </c>
      <c r="O140" s="14">
        <f t="shared" si="57"/>
        <v>68591.100000000006</v>
      </c>
      <c r="P140" s="14">
        <f t="shared" si="58"/>
        <v>68591.100000000006</v>
      </c>
      <c r="Q140" s="14">
        <f t="shared" si="59"/>
        <v>68591.100000000006</v>
      </c>
      <c r="R140" s="14">
        <f t="shared" si="60"/>
        <v>68591.100000000006</v>
      </c>
      <c r="S140" s="14">
        <f t="shared" si="61"/>
        <v>68591.100000000006</v>
      </c>
      <c r="T140" s="14">
        <f t="shared" si="62"/>
        <v>68591.100000000006</v>
      </c>
      <c r="U140" s="14">
        <f t="shared" si="63"/>
        <v>68591.100000000006</v>
      </c>
      <c r="V140" s="74">
        <f t="shared" si="64"/>
        <v>823093.19999999984</v>
      </c>
    </row>
    <row r="141" spans="1:27" ht="15.75" outlineLevel="2" x14ac:dyDescent="0.25">
      <c r="A141" s="10">
        <v>3</v>
      </c>
      <c r="B141" s="12" t="s">
        <v>87</v>
      </c>
      <c r="C141" s="78"/>
      <c r="D141" s="41">
        <v>261</v>
      </c>
      <c r="E141" s="13" t="s">
        <v>8</v>
      </c>
      <c r="F141" s="13" t="s">
        <v>274</v>
      </c>
      <c r="G141" s="52">
        <v>1230500</v>
      </c>
      <c r="H141" s="52">
        <v>102541.67</v>
      </c>
      <c r="I141" s="51">
        <v>0.81071280000000001</v>
      </c>
      <c r="J141" s="14">
        <f t="shared" si="73"/>
        <v>83131.839999999997</v>
      </c>
      <c r="K141" s="14">
        <f t="shared" si="53"/>
        <v>83131.839999999997</v>
      </c>
      <c r="L141" s="14">
        <f t="shared" si="54"/>
        <v>83131.839999999997</v>
      </c>
      <c r="M141" s="14">
        <f t="shared" si="55"/>
        <v>83131.839999999997</v>
      </c>
      <c r="N141" s="14">
        <f t="shared" si="56"/>
        <v>83131.839999999997</v>
      </c>
      <c r="O141" s="14">
        <f t="shared" si="57"/>
        <v>83131.839999999997</v>
      </c>
      <c r="P141" s="14">
        <f t="shared" si="58"/>
        <v>83131.839999999997</v>
      </c>
      <c r="Q141" s="14">
        <f t="shared" si="59"/>
        <v>83131.839999999997</v>
      </c>
      <c r="R141" s="14">
        <f t="shared" si="60"/>
        <v>83131.839999999997</v>
      </c>
      <c r="S141" s="14">
        <f t="shared" si="61"/>
        <v>83131.839999999997</v>
      </c>
      <c r="T141" s="14">
        <f t="shared" si="62"/>
        <v>83131.839999999997</v>
      </c>
      <c r="U141" s="14">
        <f t="shared" si="63"/>
        <v>83131.839999999997</v>
      </c>
      <c r="V141" s="74">
        <f t="shared" si="64"/>
        <v>997582.07999999973</v>
      </c>
    </row>
    <row r="142" spans="1:27" ht="15.75" outlineLevel="2" x14ac:dyDescent="0.25">
      <c r="A142" s="10">
        <v>4</v>
      </c>
      <c r="B142" s="12" t="s">
        <v>88</v>
      </c>
      <c r="C142" s="78"/>
      <c r="D142" s="41">
        <v>235</v>
      </c>
      <c r="E142" s="13" t="s">
        <v>8</v>
      </c>
      <c r="F142" s="13" t="s">
        <v>274</v>
      </c>
      <c r="G142" s="52">
        <v>1230500</v>
      </c>
      <c r="H142" s="52">
        <v>102541.67</v>
      </c>
      <c r="I142" s="51">
        <v>0.81071280000000001</v>
      </c>
      <c r="J142" s="14">
        <f t="shared" si="73"/>
        <v>83131.839999999997</v>
      </c>
      <c r="K142" s="14">
        <f t="shared" si="53"/>
        <v>83131.839999999997</v>
      </c>
      <c r="L142" s="14">
        <f t="shared" si="54"/>
        <v>83131.839999999997</v>
      </c>
      <c r="M142" s="14">
        <f t="shared" si="55"/>
        <v>83131.839999999997</v>
      </c>
      <c r="N142" s="14">
        <f t="shared" si="56"/>
        <v>83131.839999999997</v>
      </c>
      <c r="O142" s="14">
        <f t="shared" si="57"/>
        <v>83131.839999999997</v>
      </c>
      <c r="P142" s="14">
        <f t="shared" si="58"/>
        <v>83131.839999999997</v>
      </c>
      <c r="Q142" s="14">
        <f t="shared" si="59"/>
        <v>83131.839999999997</v>
      </c>
      <c r="R142" s="14">
        <f t="shared" si="60"/>
        <v>83131.839999999997</v>
      </c>
      <c r="S142" s="14">
        <f t="shared" si="61"/>
        <v>83131.839999999997</v>
      </c>
      <c r="T142" s="14">
        <f t="shared" si="62"/>
        <v>83131.839999999997</v>
      </c>
      <c r="U142" s="14">
        <f t="shared" si="63"/>
        <v>83131.839999999997</v>
      </c>
      <c r="V142" s="74">
        <f t="shared" si="64"/>
        <v>997582.07999999973</v>
      </c>
    </row>
    <row r="143" spans="1:27" ht="15.75" outlineLevel="2" x14ac:dyDescent="0.25">
      <c r="A143" s="10">
        <v>5</v>
      </c>
      <c r="B143" s="12" t="s">
        <v>89</v>
      </c>
      <c r="C143" s="78"/>
      <c r="D143" s="41">
        <v>689</v>
      </c>
      <c r="E143" s="13" t="s">
        <v>8</v>
      </c>
      <c r="F143" s="13" t="s">
        <v>274</v>
      </c>
      <c r="G143" s="52">
        <v>1230500</v>
      </c>
      <c r="H143" s="52">
        <v>102541.67</v>
      </c>
      <c r="I143" s="51">
        <v>0.81071280000000001</v>
      </c>
      <c r="J143" s="14">
        <f t="shared" si="73"/>
        <v>83131.839999999997</v>
      </c>
      <c r="K143" s="14">
        <f t="shared" si="53"/>
        <v>83131.839999999997</v>
      </c>
      <c r="L143" s="14">
        <f t="shared" si="54"/>
        <v>83131.839999999997</v>
      </c>
      <c r="M143" s="14">
        <f t="shared" si="55"/>
        <v>83131.839999999997</v>
      </c>
      <c r="N143" s="14">
        <f t="shared" si="56"/>
        <v>83131.839999999997</v>
      </c>
      <c r="O143" s="14">
        <f t="shared" si="57"/>
        <v>83131.839999999997</v>
      </c>
      <c r="P143" s="14">
        <f t="shared" si="58"/>
        <v>83131.839999999997</v>
      </c>
      <c r="Q143" s="14">
        <f t="shared" si="59"/>
        <v>83131.839999999997</v>
      </c>
      <c r="R143" s="14">
        <f t="shared" si="60"/>
        <v>83131.839999999997</v>
      </c>
      <c r="S143" s="14">
        <f t="shared" si="61"/>
        <v>83131.839999999997</v>
      </c>
      <c r="T143" s="14">
        <f t="shared" si="62"/>
        <v>83131.839999999997</v>
      </c>
      <c r="U143" s="14">
        <f t="shared" si="63"/>
        <v>83131.839999999997</v>
      </c>
      <c r="V143" s="74">
        <f t="shared" si="64"/>
        <v>997582.07999999973</v>
      </c>
    </row>
    <row r="144" spans="1:27" ht="15.75" outlineLevel="2" x14ac:dyDescent="0.25">
      <c r="A144" s="10">
        <v>6</v>
      </c>
      <c r="B144" s="12" t="s">
        <v>90</v>
      </c>
      <c r="C144" s="78"/>
      <c r="D144" s="41">
        <v>385</v>
      </c>
      <c r="E144" s="13" t="s">
        <v>8</v>
      </c>
      <c r="F144" s="13" t="s">
        <v>274</v>
      </c>
      <c r="G144" s="52">
        <v>1230500</v>
      </c>
      <c r="H144" s="52">
        <v>102541.67</v>
      </c>
      <c r="I144" s="51">
        <v>0.81071280000000001</v>
      </c>
      <c r="J144" s="14">
        <f t="shared" si="73"/>
        <v>83131.839999999997</v>
      </c>
      <c r="K144" s="14">
        <f t="shared" si="53"/>
        <v>83131.839999999997</v>
      </c>
      <c r="L144" s="14">
        <f t="shared" si="54"/>
        <v>83131.839999999997</v>
      </c>
      <c r="M144" s="14">
        <f t="shared" si="55"/>
        <v>83131.839999999997</v>
      </c>
      <c r="N144" s="14">
        <f t="shared" si="56"/>
        <v>83131.839999999997</v>
      </c>
      <c r="O144" s="14">
        <f t="shared" si="57"/>
        <v>83131.839999999997</v>
      </c>
      <c r="P144" s="14">
        <f t="shared" si="58"/>
        <v>83131.839999999997</v>
      </c>
      <c r="Q144" s="14">
        <f t="shared" si="59"/>
        <v>83131.839999999997</v>
      </c>
      <c r="R144" s="14">
        <f t="shared" si="60"/>
        <v>83131.839999999997</v>
      </c>
      <c r="S144" s="14">
        <f t="shared" si="61"/>
        <v>83131.839999999997</v>
      </c>
      <c r="T144" s="14">
        <f t="shared" si="62"/>
        <v>83131.839999999997</v>
      </c>
      <c r="U144" s="14">
        <f t="shared" si="63"/>
        <v>83131.839999999997</v>
      </c>
      <c r="V144" s="74">
        <f t="shared" si="64"/>
        <v>997582.07999999973</v>
      </c>
    </row>
    <row r="145" spans="1:22" ht="15.75" outlineLevel="2" x14ac:dyDescent="0.25">
      <c r="A145" s="10">
        <v>7</v>
      </c>
      <c r="B145" s="12" t="s">
        <v>91</v>
      </c>
      <c r="C145" s="78"/>
      <c r="D145" s="41">
        <v>498</v>
      </c>
      <c r="E145" s="13" t="s">
        <v>8</v>
      </c>
      <c r="F145" s="13" t="s">
        <v>274</v>
      </c>
      <c r="G145" s="52">
        <v>1230500</v>
      </c>
      <c r="H145" s="52">
        <v>102541.67</v>
      </c>
      <c r="I145" s="51">
        <v>0.81071280000000001</v>
      </c>
      <c r="J145" s="14">
        <f t="shared" si="73"/>
        <v>83131.839999999997</v>
      </c>
      <c r="K145" s="14">
        <f t="shared" si="53"/>
        <v>83131.839999999997</v>
      </c>
      <c r="L145" s="14">
        <f t="shared" si="54"/>
        <v>83131.839999999997</v>
      </c>
      <c r="M145" s="14">
        <f t="shared" si="55"/>
        <v>83131.839999999997</v>
      </c>
      <c r="N145" s="14">
        <f t="shared" si="56"/>
        <v>83131.839999999997</v>
      </c>
      <c r="O145" s="14">
        <f t="shared" si="57"/>
        <v>83131.839999999997</v>
      </c>
      <c r="P145" s="14">
        <f t="shared" si="58"/>
        <v>83131.839999999997</v>
      </c>
      <c r="Q145" s="14">
        <f t="shared" si="59"/>
        <v>83131.839999999997</v>
      </c>
      <c r="R145" s="14">
        <f t="shared" si="60"/>
        <v>83131.839999999997</v>
      </c>
      <c r="S145" s="14">
        <f t="shared" si="61"/>
        <v>83131.839999999997</v>
      </c>
      <c r="T145" s="14">
        <f t="shared" si="62"/>
        <v>83131.839999999997</v>
      </c>
      <c r="U145" s="14">
        <f t="shared" si="63"/>
        <v>83131.839999999997</v>
      </c>
      <c r="V145" s="74">
        <f t="shared" si="64"/>
        <v>997582.07999999973</v>
      </c>
    </row>
    <row r="146" spans="1:22" ht="15.75" outlineLevel="2" x14ac:dyDescent="0.25">
      <c r="A146" s="10">
        <v>8</v>
      </c>
      <c r="B146" s="12" t="s">
        <v>92</v>
      </c>
      <c r="C146" s="78"/>
      <c r="D146" s="41">
        <v>589</v>
      </c>
      <c r="E146" s="13" t="s">
        <v>8</v>
      </c>
      <c r="F146" s="13" t="s">
        <v>274</v>
      </c>
      <c r="G146" s="52">
        <v>1230500</v>
      </c>
      <c r="H146" s="52">
        <v>102541.67</v>
      </c>
      <c r="I146" s="51">
        <v>0.81071280000000001</v>
      </c>
      <c r="J146" s="14">
        <f t="shared" si="73"/>
        <v>83131.839999999997</v>
      </c>
      <c r="K146" s="14">
        <f t="shared" si="53"/>
        <v>83131.839999999997</v>
      </c>
      <c r="L146" s="14">
        <f t="shared" si="54"/>
        <v>83131.839999999997</v>
      </c>
      <c r="M146" s="14">
        <f t="shared" si="55"/>
        <v>83131.839999999997</v>
      </c>
      <c r="N146" s="14">
        <f t="shared" si="56"/>
        <v>83131.839999999997</v>
      </c>
      <c r="O146" s="14">
        <f t="shared" si="57"/>
        <v>83131.839999999997</v>
      </c>
      <c r="P146" s="14">
        <f t="shared" si="58"/>
        <v>83131.839999999997</v>
      </c>
      <c r="Q146" s="14">
        <f t="shared" si="59"/>
        <v>83131.839999999997</v>
      </c>
      <c r="R146" s="14">
        <f t="shared" si="60"/>
        <v>83131.839999999997</v>
      </c>
      <c r="S146" s="14">
        <f t="shared" si="61"/>
        <v>83131.839999999997</v>
      </c>
      <c r="T146" s="14">
        <f t="shared" si="62"/>
        <v>83131.839999999997</v>
      </c>
      <c r="U146" s="14">
        <f t="shared" si="63"/>
        <v>83131.839999999997</v>
      </c>
      <c r="V146" s="74">
        <f t="shared" si="64"/>
        <v>997582.07999999973</v>
      </c>
    </row>
    <row r="147" spans="1:22" ht="15.75" outlineLevel="2" x14ac:dyDescent="0.25">
      <c r="A147" s="10">
        <v>9</v>
      </c>
      <c r="B147" s="12" t="s">
        <v>93</v>
      </c>
      <c r="C147" s="78"/>
      <c r="D147" s="41">
        <v>491</v>
      </c>
      <c r="E147" s="13" t="s">
        <v>8</v>
      </c>
      <c r="F147" s="13" t="s">
        <v>274</v>
      </c>
      <c r="G147" s="52">
        <v>1230500</v>
      </c>
      <c r="H147" s="52">
        <v>102541.67</v>
      </c>
      <c r="I147" s="51">
        <v>0.66890950000000005</v>
      </c>
      <c r="J147" s="14">
        <f t="shared" si="73"/>
        <v>68591.100000000006</v>
      </c>
      <c r="K147" s="14">
        <f t="shared" si="53"/>
        <v>68591.100000000006</v>
      </c>
      <c r="L147" s="14">
        <f t="shared" si="54"/>
        <v>68591.100000000006</v>
      </c>
      <c r="M147" s="14">
        <f t="shared" si="55"/>
        <v>68591.100000000006</v>
      </c>
      <c r="N147" s="14">
        <f t="shared" si="56"/>
        <v>68591.100000000006</v>
      </c>
      <c r="O147" s="14">
        <f t="shared" si="57"/>
        <v>68591.100000000006</v>
      </c>
      <c r="P147" s="14">
        <f t="shared" si="58"/>
        <v>68591.100000000006</v>
      </c>
      <c r="Q147" s="14">
        <f t="shared" si="59"/>
        <v>68591.100000000006</v>
      </c>
      <c r="R147" s="14">
        <f t="shared" si="60"/>
        <v>68591.100000000006</v>
      </c>
      <c r="S147" s="14">
        <f t="shared" si="61"/>
        <v>68591.100000000006</v>
      </c>
      <c r="T147" s="14">
        <f t="shared" si="62"/>
        <v>68591.100000000006</v>
      </c>
      <c r="U147" s="14">
        <f t="shared" si="63"/>
        <v>68591.100000000006</v>
      </c>
      <c r="V147" s="74">
        <f t="shared" si="64"/>
        <v>823093.19999999984</v>
      </c>
    </row>
    <row r="148" spans="1:22" ht="15.75" outlineLevel="2" x14ac:dyDescent="0.25">
      <c r="A148" s="10">
        <v>10</v>
      </c>
      <c r="B148" s="12" t="s">
        <v>94</v>
      </c>
      <c r="C148" s="78"/>
      <c r="D148" s="41">
        <v>295</v>
      </c>
      <c r="E148" s="13" t="s">
        <v>8</v>
      </c>
      <c r="F148" s="13" t="s">
        <v>274</v>
      </c>
      <c r="G148" s="52">
        <v>1230500</v>
      </c>
      <c r="H148" s="52">
        <v>102541.67</v>
      </c>
      <c r="I148" s="51">
        <v>0.52710639999999997</v>
      </c>
      <c r="J148" s="14">
        <f t="shared" si="73"/>
        <v>54050.37</v>
      </c>
      <c r="K148" s="14">
        <f t="shared" si="53"/>
        <v>54050.37</v>
      </c>
      <c r="L148" s="14">
        <f t="shared" si="54"/>
        <v>54050.37</v>
      </c>
      <c r="M148" s="14">
        <f t="shared" si="55"/>
        <v>54050.37</v>
      </c>
      <c r="N148" s="14">
        <f t="shared" si="56"/>
        <v>54050.37</v>
      </c>
      <c r="O148" s="14">
        <f t="shared" si="57"/>
        <v>54050.37</v>
      </c>
      <c r="P148" s="14">
        <f t="shared" si="58"/>
        <v>54050.37</v>
      </c>
      <c r="Q148" s="14">
        <f t="shared" si="59"/>
        <v>54050.37</v>
      </c>
      <c r="R148" s="14">
        <f t="shared" si="60"/>
        <v>54050.37</v>
      </c>
      <c r="S148" s="14">
        <f t="shared" si="61"/>
        <v>54050.37</v>
      </c>
      <c r="T148" s="14">
        <f t="shared" si="62"/>
        <v>54050.37</v>
      </c>
      <c r="U148" s="14">
        <f t="shared" si="63"/>
        <v>54050.37</v>
      </c>
      <c r="V148" s="74">
        <f t="shared" si="64"/>
        <v>648604.44000000006</v>
      </c>
    </row>
    <row r="149" spans="1:22" ht="15.75" outlineLevel="2" x14ac:dyDescent="0.25">
      <c r="A149" s="19">
        <v>11</v>
      </c>
      <c r="B149" s="12" t="s">
        <v>95</v>
      </c>
      <c r="C149" s="78"/>
      <c r="D149" s="41">
        <v>801</v>
      </c>
      <c r="E149" s="13" t="s">
        <v>8</v>
      </c>
      <c r="F149" s="13" t="s">
        <v>274</v>
      </c>
      <c r="G149" s="52">
        <v>1230500</v>
      </c>
      <c r="H149" s="52">
        <v>102541.67</v>
      </c>
      <c r="I149" s="51">
        <v>0.81071280000000001</v>
      </c>
      <c r="J149" s="14">
        <f t="shared" si="73"/>
        <v>83131.839999999997</v>
      </c>
      <c r="K149" s="14">
        <f t="shared" si="53"/>
        <v>83131.839999999997</v>
      </c>
      <c r="L149" s="14">
        <f t="shared" si="54"/>
        <v>83131.839999999997</v>
      </c>
      <c r="M149" s="14">
        <f t="shared" si="55"/>
        <v>83131.839999999997</v>
      </c>
      <c r="N149" s="14">
        <f t="shared" si="56"/>
        <v>83131.839999999997</v>
      </c>
      <c r="O149" s="14">
        <f t="shared" si="57"/>
        <v>83131.839999999997</v>
      </c>
      <c r="P149" s="14">
        <f t="shared" si="58"/>
        <v>83131.839999999997</v>
      </c>
      <c r="Q149" s="14">
        <f t="shared" si="59"/>
        <v>83131.839999999997</v>
      </c>
      <c r="R149" s="14">
        <f t="shared" si="60"/>
        <v>83131.839999999997</v>
      </c>
      <c r="S149" s="14">
        <f t="shared" si="61"/>
        <v>83131.839999999997</v>
      </c>
      <c r="T149" s="14">
        <f t="shared" si="62"/>
        <v>83131.839999999997</v>
      </c>
      <c r="U149" s="14">
        <f t="shared" si="63"/>
        <v>83131.839999999997</v>
      </c>
      <c r="V149" s="74">
        <f t="shared" si="64"/>
        <v>997582.07999999973</v>
      </c>
    </row>
    <row r="150" spans="1:22" ht="21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:E151" si="74">D151</f>
        <v>750</v>
      </c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73">
        <f t="shared" ref="V150:V151" si="75">V151</f>
        <v>997582.07999999973</v>
      </c>
    </row>
    <row r="151" spans="1:22" ht="18.75" outlineLevel="1" x14ac:dyDescent="0.25">
      <c r="A151" s="10"/>
      <c r="B151" s="21" t="s">
        <v>6</v>
      </c>
      <c r="C151" s="23">
        <v>1</v>
      </c>
      <c r="D151" s="23">
        <f t="shared" si="74"/>
        <v>750</v>
      </c>
      <c r="E151" s="64" t="str">
        <f t="shared" si="74"/>
        <v>-</v>
      </c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76">
        <f t="shared" si="75"/>
        <v>997582.07999999973</v>
      </c>
    </row>
    <row r="152" spans="1:22" ht="15.75" outlineLevel="2" x14ac:dyDescent="0.25">
      <c r="A152" s="10">
        <v>1</v>
      </c>
      <c r="B152" s="12" t="s">
        <v>97</v>
      </c>
      <c r="C152" s="78"/>
      <c r="D152" s="41">
        <v>750</v>
      </c>
      <c r="E152" s="13" t="s">
        <v>8</v>
      </c>
      <c r="F152" s="13" t="s">
        <v>274</v>
      </c>
      <c r="G152" s="52">
        <v>1230500</v>
      </c>
      <c r="H152" s="52">
        <v>102541.67</v>
      </c>
      <c r="I152" s="51">
        <v>0.81071280000000001</v>
      </c>
      <c r="J152" s="14">
        <f t="shared" si="73"/>
        <v>83131.839999999997</v>
      </c>
      <c r="K152" s="14">
        <f t="shared" si="53"/>
        <v>83131.839999999997</v>
      </c>
      <c r="L152" s="14">
        <f t="shared" si="54"/>
        <v>83131.839999999997</v>
      </c>
      <c r="M152" s="14">
        <f t="shared" si="55"/>
        <v>83131.839999999997</v>
      </c>
      <c r="N152" s="14">
        <f t="shared" si="56"/>
        <v>83131.839999999997</v>
      </c>
      <c r="O152" s="14">
        <f t="shared" si="57"/>
        <v>83131.839999999997</v>
      </c>
      <c r="P152" s="14">
        <f t="shared" si="58"/>
        <v>83131.839999999997</v>
      </c>
      <c r="Q152" s="14">
        <f t="shared" si="59"/>
        <v>83131.839999999997</v>
      </c>
      <c r="R152" s="14">
        <f t="shared" si="60"/>
        <v>83131.839999999997</v>
      </c>
      <c r="S152" s="14">
        <f t="shared" si="61"/>
        <v>83131.839999999997</v>
      </c>
      <c r="T152" s="14">
        <f t="shared" si="62"/>
        <v>83131.839999999997</v>
      </c>
      <c r="U152" s="14">
        <f t="shared" si="63"/>
        <v>83131.839999999997</v>
      </c>
      <c r="V152" s="74">
        <f t="shared" si="64"/>
        <v>997582.07999999973</v>
      </c>
    </row>
    <row r="153" spans="1:22" ht="15.75" x14ac:dyDescent="0.25">
      <c r="A153" s="15">
        <v>8</v>
      </c>
      <c r="B153" s="24" t="s">
        <v>98</v>
      </c>
      <c r="C153" s="9">
        <f>C154+C156+C167</f>
        <v>12</v>
      </c>
      <c r="D153" s="9">
        <f t="shared" ref="D153:V153" si="76">D154+D156+D167</f>
        <v>6049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73">
        <f t="shared" si="76"/>
        <v>11497725.239999998</v>
      </c>
    </row>
    <row r="154" spans="1:22" ht="16.5" outlineLevel="1" x14ac:dyDescent="0.25">
      <c r="A154" s="15"/>
      <c r="B154" s="63" t="s">
        <v>294</v>
      </c>
      <c r="C154" s="9">
        <v>1</v>
      </c>
      <c r="D154" s="9">
        <f t="shared" ref="D154" si="77">D155</f>
        <v>57</v>
      </c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73">
        <f t="shared" ref="V154" si="78">V155</f>
        <v>224720.03999999992</v>
      </c>
    </row>
    <row r="155" spans="1:22" ht="15.75" outlineLevel="1" x14ac:dyDescent="0.25">
      <c r="A155" s="43">
        <v>1</v>
      </c>
      <c r="B155" s="12" t="s">
        <v>304</v>
      </c>
      <c r="C155" s="9"/>
      <c r="D155" s="41">
        <v>57</v>
      </c>
      <c r="E155" s="6" t="s">
        <v>8</v>
      </c>
      <c r="F155" s="13" t="s">
        <v>293</v>
      </c>
      <c r="G155" s="66">
        <v>922875</v>
      </c>
      <c r="H155" s="66">
        <v>76906.25</v>
      </c>
      <c r="I155" s="51">
        <v>0.24349999999999999</v>
      </c>
      <c r="J155" s="14">
        <f t="shared" si="73"/>
        <v>18726.669999999998</v>
      </c>
      <c r="K155" s="14">
        <f t="shared" si="53"/>
        <v>18726.669999999998</v>
      </c>
      <c r="L155" s="14">
        <f t="shared" si="54"/>
        <v>18726.669999999998</v>
      </c>
      <c r="M155" s="14">
        <f t="shared" si="55"/>
        <v>18726.669999999998</v>
      </c>
      <c r="N155" s="14">
        <f t="shared" si="56"/>
        <v>18726.669999999998</v>
      </c>
      <c r="O155" s="14">
        <f t="shared" si="57"/>
        <v>18726.669999999998</v>
      </c>
      <c r="P155" s="14">
        <f t="shared" si="58"/>
        <v>18726.669999999998</v>
      </c>
      <c r="Q155" s="14">
        <f t="shared" si="59"/>
        <v>18726.669999999998</v>
      </c>
      <c r="R155" s="14">
        <f t="shared" si="60"/>
        <v>18726.669999999998</v>
      </c>
      <c r="S155" s="14">
        <f t="shared" si="61"/>
        <v>18726.669999999998</v>
      </c>
      <c r="T155" s="14">
        <f t="shared" si="62"/>
        <v>18726.669999999998</v>
      </c>
      <c r="U155" s="14">
        <f t="shared" si="63"/>
        <v>18726.669999999998</v>
      </c>
      <c r="V155" s="74">
        <f t="shared" si="64"/>
        <v>224720.03999999992</v>
      </c>
    </row>
    <row r="156" spans="1:22" ht="18.75" outlineLevel="1" x14ac:dyDescent="0.25">
      <c r="A156" s="10"/>
      <c r="B156" s="21" t="s">
        <v>6</v>
      </c>
      <c r="C156" s="23">
        <v>10</v>
      </c>
      <c r="D156" s="69">
        <f t="shared" ref="D156" si="79">SUM(D157:D166)</f>
        <v>5016</v>
      </c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76">
        <f t="shared" ref="V156" si="80">SUM(V157:V166)</f>
        <v>9975820.7999999989</v>
      </c>
    </row>
    <row r="157" spans="1:22" ht="15.75" outlineLevel="2" x14ac:dyDescent="0.25">
      <c r="A157" s="10">
        <v>1</v>
      </c>
      <c r="B157" s="12" t="s">
        <v>99</v>
      </c>
      <c r="C157" s="78"/>
      <c r="D157" s="53">
        <v>462</v>
      </c>
      <c r="E157" s="13" t="s">
        <v>8</v>
      </c>
      <c r="F157" s="13" t="s">
        <v>274</v>
      </c>
      <c r="G157" s="52">
        <v>1230500</v>
      </c>
      <c r="H157" s="52">
        <v>102541.67</v>
      </c>
      <c r="I157" s="51">
        <v>0.81071280000000001</v>
      </c>
      <c r="J157" s="14">
        <f t="shared" si="73"/>
        <v>83131.839999999997</v>
      </c>
      <c r="K157" s="14">
        <f t="shared" si="53"/>
        <v>83131.839999999997</v>
      </c>
      <c r="L157" s="14">
        <f t="shared" si="54"/>
        <v>83131.839999999997</v>
      </c>
      <c r="M157" s="14">
        <f t="shared" si="55"/>
        <v>83131.839999999997</v>
      </c>
      <c r="N157" s="14">
        <f t="shared" si="56"/>
        <v>83131.839999999997</v>
      </c>
      <c r="O157" s="14">
        <f t="shared" si="57"/>
        <v>83131.839999999997</v>
      </c>
      <c r="P157" s="14">
        <f t="shared" si="58"/>
        <v>83131.839999999997</v>
      </c>
      <c r="Q157" s="14">
        <f t="shared" si="59"/>
        <v>83131.839999999997</v>
      </c>
      <c r="R157" s="14">
        <f t="shared" si="60"/>
        <v>83131.839999999997</v>
      </c>
      <c r="S157" s="14">
        <f t="shared" si="61"/>
        <v>83131.839999999997</v>
      </c>
      <c r="T157" s="14">
        <f t="shared" si="62"/>
        <v>83131.839999999997</v>
      </c>
      <c r="U157" s="14">
        <f t="shared" si="63"/>
        <v>83131.839999999997</v>
      </c>
      <c r="V157" s="74">
        <f t="shared" si="64"/>
        <v>997582.07999999973</v>
      </c>
    </row>
    <row r="158" spans="1:22" ht="15.75" outlineLevel="2" x14ac:dyDescent="0.25">
      <c r="A158" s="10">
        <v>2</v>
      </c>
      <c r="B158" s="12" t="s">
        <v>222</v>
      </c>
      <c r="C158" s="78"/>
      <c r="D158" s="53">
        <v>426</v>
      </c>
      <c r="E158" s="13" t="s">
        <v>8</v>
      </c>
      <c r="F158" s="13" t="s">
        <v>274</v>
      </c>
      <c r="G158" s="52">
        <v>1230500</v>
      </c>
      <c r="H158" s="52">
        <v>102541.67</v>
      </c>
      <c r="I158" s="51">
        <v>0.81071280000000001</v>
      </c>
      <c r="J158" s="14">
        <f t="shared" si="73"/>
        <v>83131.839999999997</v>
      </c>
      <c r="K158" s="14">
        <f t="shared" si="53"/>
        <v>83131.839999999997</v>
      </c>
      <c r="L158" s="14">
        <f t="shared" si="54"/>
        <v>83131.839999999997</v>
      </c>
      <c r="M158" s="14">
        <f t="shared" si="55"/>
        <v>83131.839999999997</v>
      </c>
      <c r="N158" s="14">
        <f t="shared" si="56"/>
        <v>83131.839999999997</v>
      </c>
      <c r="O158" s="14">
        <f t="shared" si="57"/>
        <v>83131.839999999997</v>
      </c>
      <c r="P158" s="14">
        <f t="shared" si="58"/>
        <v>83131.839999999997</v>
      </c>
      <c r="Q158" s="14">
        <f t="shared" si="59"/>
        <v>83131.839999999997</v>
      </c>
      <c r="R158" s="14">
        <f t="shared" si="60"/>
        <v>83131.839999999997</v>
      </c>
      <c r="S158" s="14">
        <f t="shared" si="61"/>
        <v>83131.839999999997</v>
      </c>
      <c r="T158" s="14">
        <f t="shared" si="62"/>
        <v>83131.839999999997</v>
      </c>
      <c r="U158" s="14">
        <f t="shared" si="63"/>
        <v>83131.839999999997</v>
      </c>
      <c r="V158" s="74">
        <f t="shared" si="64"/>
        <v>997582.07999999973</v>
      </c>
    </row>
    <row r="159" spans="1:22" ht="15.75" outlineLevel="2" x14ac:dyDescent="0.25">
      <c r="A159" s="10">
        <v>3</v>
      </c>
      <c r="B159" s="12" t="s">
        <v>100</v>
      </c>
      <c r="C159" s="78"/>
      <c r="D159" s="53">
        <v>764</v>
      </c>
      <c r="E159" s="13" t="s">
        <v>8</v>
      </c>
      <c r="F159" s="13" t="s">
        <v>274</v>
      </c>
      <c r="G159" s="52">
        <v>1230500</v>
      </c>
      <c r="H159" s="52">
        <v>102541.67</v>
      </c>
      <c r="I159" s="51">
        <v>0.81071280000000001</v>
      </c>
      <c r="J159" s="14">
        <f t="shared" si="73"/>
        <v>83131.839999999997</v>
      </c>
      <c r="K159" s="14">
        <f t="shared" si="53"/>
        <v>83131.839999999997</v>
      </c>
      <c r="L159" s="14">
        <f t="shared" si="54"/>
        <v>83131.839999999997</v>
      </c>
      <c r="M159" s="14">
        <f t="shared" si="55"/>
        <v>83131.839999999997</v>
      </c>
      <c r="N159" s="14">
        <f t="shared" si="56"/>
        <v>83131.839999999997</v>
      </c>
      <c r="O159" s="14">
        <f t="shared" si="57"/>
        <v>83131.839999999997</v>
      </c>
      <c r="P159" s="14">
        <f t="shared" si="58"/>
        <v>83131.839999999997</v>
      </c>
      <c r="Q159" s="14">
        <f t="shared" si="59"/>
        <v>83131.839999999997</v>
      </c>
      <c r="R159" s="14">
        <f t="shared" si="60"/>
        <v>83131.839999999997</v>
      </c>
      <c r="S159" s="14">
        <f t="shared" si="61"/>
        <v>83131.839999999997</v>
      </c>
      <c r="T159" s="14">
        <f t="shared" si="62"/>
        <v>83131.839999999997</v>
      </c>
      <c r="U159" s="14">
        <f t="shared" si="63"/>
        <v>83131.839999999997</v>
      </c>
      <c r="V159" s="74">
        <f t="shared" si="64"/>
        <v>997582.07999999973</v>
      </c>
    </row>
    <row r="160" spans="1:22" ht="15.75" outlineLevel="2" x14ac:dyDescent="0.25">
      <c r="A160" s="10">
        <v>4</v>
      </c>
      <c r="B160" s="12" t="s">
        <v>105</v>
      </c>
      <c r="C160" s="78"/>
      <c r="D160" s="53">
        <v>417</v>
      </c>
      <c r="E160" s="13" t="s">
        <v>8</v>
      </c>
      <c r="F160" s="13" t="s">
        <v>274</v>
      </c>
      <c r="G160" s="52">
        <v>1230500</v>
      </c>
      <c r="H160" s="52">
        <v>102541.67</v>
      </c>
      <c r="I160" s="51">
        <v>0.81071280000000001</v>
      </c>
      <c r="J160" s="14">
        <f t="shared" si="73"/>
        <v>83131.839999999997</v>
      </c>
      <c r="K160" s="14">
        <f t="shared" si="53"/>
        <v>83131.839999999997</v>
      </c>
      <c r="L160" s="14">
        <f t="shared" si="54"/>
        <v>83131.839999999997</v>
      </c>
      <c r="M160" s="14">
        <f t="shared" si="55"/>
        <v>83131.839999999997</v>
      </c>
      <c r="N160" s="14">
        <f t="shared" si="56"/>
        <v>83131.839999999997</v>
      </c>
      <c r="O160" s="14">
        <f t="shared" si="57"/>
        <v>83131.839999999997</v>
      </c>
      <c r="P160" s="14">
        <f t="shared" si="58"/>
        <v>83131.839999999997</v>
      </c>
      <c r="Q160" s="14">
        <f t="shared" si="59"/>
        <v>83131.839999999997</v>
      </c>
      <c r="R160" s="14">
        <f t="shared" si="60"/>
        <v>83131.839999999997</v>
      </c>
      <c r="S160" s="14">
        <f t="shared" si="61"/>
        <v>83131.839999999997</v>
      </c>
      <c r="T160" s="14">
        <f t="shared" si="62"/>
        <v>83131.839999999997</v>
      </c>
      <c r="U160" s="14">
        <f t="shared" si="63"/>
        <v>83131.839999999997</v>
      </c>
      <c r="V160" s="74">
        <f t="shared" si="64"/>
        <v>997582.07999999973</v>
      </c>
    </row>
    <row r="161" spans="1:22" ht="15.75" outlineLevel="2" x14ac:dyDescent="0.25">
      <c r="A161" s="10">
        <v>5</v>
      </c>
      <c r="B161" s="12" t="s">
        <v>101</v>
      </c>
      <c r="C161" s="78"/>
      <c r="D161" s="53">
        <v>720</v>
      </c>
      <c r="E161" s="13" t="s">
        <v>8</v>
      </c>
      <c r="F161" s="13" t="s">
        <v>274</v>
      </c>
      <c r="G161" s="52">
        <v>1230500</v>
      </c>
      <c r="H161" s="52">
        <v>102541.67</v>
      </c>
      <c r="I161" s="51">
        <v>0.81071280000000001</v>
      </c>
      <c r="J161" s="14">
        <f t="shared" si="73"/>
        <v>83131.839999999997</v>
      </c>
      <c r="K161" s="14">
        <f t="shared" si="53"/>
        <v>83131.839999999997</v>
      </c>
      <c r="L161" s="14">
        <f t="shared" si="54"/>
        <v>83131.839999999997</v>
      </c>
      <c r="M161" s="14">
        <f t="shared" si="55"/>
        <v>83131.839999999997</v>
      </c>
      <c r="N161" s="14">
        <f t="shared" si="56"/>
        <v>83131.839999999997</v>
      </c>
      <c r="O161" s="14">
        <f t="shared" si="57"/>
        <v>83131.839999999997</v>
      </c>
      <c r="P161" s="14">
        <f t="shared" si="58"/>
        <v>83131.839999999997</v>
      </c>
      <c r="Q161" s="14">
        <f t="shared" si="59"/>
        <v>83131.839999999997</v>
      </c>
      <c r="R161" s="14">
        <f t="shared" si="60"/>
        <v>83131.839999999997</v>
      </c>
      <c r="S161" s="14">
        <f t="shared" si="61"/>
        <v>83131.839999999997</v>
      </c>
      <c r="T161" s="14">
        <f t="shared" si="62"/>
        <v>83131.839999999997</v>
      </c>
      <c r="U161" s="14">
        <f t="shared" si="63"/>
        <v>83131.839999999997</v>
      </c>
      <c r="V161" s="74">
        <f t="shared" si="64"/>
        <v>997582.07999999973</v>
      </c>
    </row>
    <row r="162" spans="1:22" ht="15.75" outlineLevel="2" x14ac:dyDescent="0.25">
      <c r="A162" s="10">
        <v>6</v>
      </c>
      <c r="B162" s="12" t="s">
        <v>102</v>
      </c>
      <c r="C162" s="78"/>
      <c r="D162" s="53">
        <v>570</v>
      </c>
      <c r="E162" s="13" t="s">
        <v>8</v>
      </c>
      <c r="F162" s="13" t="s">
        <v>274</v>
      </c>
      <c r="G162" s="52">
        <v>1230500</v>
      </c>
      <c r="H162" s="52">
        <v>102541.67</v>
      </c>
      <c r="I162" s="51">
        <v>0.81071280000000001</v>
      </c>
      <c r="J162" s="14">
        <f t="shared" si="73"/>
        <v>83131.839999999997</v>
      </c>
      <c r="K162" s="14">
        <f t="shared" si="53"/>
        <v>83131.839999999997</v>
      </c>
      <c r="L162" s="14">
        <f t="shared" si="54"/>
        <v>83131.839999999997</v>
      </c>
      <c r="M162" s="14">
        <f t="shared" si="55"/>
        <v>83131.839999999997</v>
      </c>
      <c r="N162" s="14">
        <f t="shared" si="56"/>
        <v>83131.839999999997</v>
      </c>
      <c r="O162" s="14">
        <f t="shared" si="57"/>
        <v>83131.839999999997</v>
      </c>
      <c r="P162" s="14">
        <f t="shared" si="58"/>
        <v>83131.839999999997</v>
      </c>
      <c r="Q162" s="14">
        <f t="shared" si="59"/>
        <v>83131.839999999997</v>
      </c>
      <c r="R162" s="14">
        <f t="shared" si="60"/>
        <v>83131.839999999997</v>
      </c>
      <c r="S162" s="14">
        <f t="shared" si="61"/>
        <v>83131.839999999997</v>
      </c>
      <c r="T162" s="14">
        <f t="shared" si="62"/>
        <v>83131.839999999997</v>
      </c>
      <c r="U162" s="14">
        <f t="shared" si="63"/>
        <v>83131.839999999997</v>
      </c>
      <c r="V162" s="74">
        <f t="shared" si="64"/>
        <v>997582.07999999973</v>
      </c>
    </row>
    <row r="163" spans="1:22" ht="15.75" outlineLevel="2" x14ac:dyDescent="0.25">
      <c r="A163" s="10">
        <v>7</v>
      </c>
      <c r="B163" s="12" t="s">
        <v>103</v>
      </c>
      <c r="C163" s="78"/>
      <c r="D163" s="53">
        <v>390</v>
      </c>
      <c r="E163" s="13" t="s">
        <v>8</v>
      </c>
      <c r="F163" s="13" t="s">
        <v>274</v>
      </c>
      <c r="G163" s="52">
        <v>1230500</v>
      </c>
      <c r="H163" s="52">
        <v>102541.67</v>
      </c>
      <c r="I163" s="51">
        <v>0.81071280000000001</v>
      </c>
      <c r="J163" s="14">
        <f t="shared" si="73"/>
        <v>83131.839999999997</v>
      </c>
      <c r="K163" s="14">
        <f t="shared" si="53"/>
        <v>83131.839999999997</v>
      </c>
      <c r="L163" s="14">
        <f t="shared" si="54"/>
        <v>83131.839999999997</v>
      </c>
      <c r="M163" s="14">
        <f t="shared" si="55"/>
        <v>83131.839999999997</v>
      </c>
      <c r="N163" s="14">
        <f t="shared" si="56"/>
        <v>83131.839999999997</v>
      </c>
      <c r="O163" s="14">
        <f t="shared" si="57"/>
        <v>83131.839999999997</v>
      </c>
      <c r="P163" s="14">
        <f t="shared" si="58"/>
        <v>83131.839999999997</v>
      </c>
      <c r="Q163" s="14">
        <f t="shared" si="59"/>
        <v>83131.839999999997</v>
      </c>
      <c r="R163" s="14">
        <f t="shared" si="60"/>
        <v>83131.839999999997</v>
      </c>
      <c r="S163" s="14">
        <f t="shared" si="61"/>
        <v>83131.839999999997</v>
      </c>
      <c r="T163" s="14">
        <f t="shared" si="62"/>
        <v>83131.839999999997</v>
      </c>
      <c r="U163" s="14">
        <f t="shared" si="63"/>
        <v>83131.839999999997</v>
      </c>
      <c r="V163" s="74">
        <f t="shared" si="64"/>
        <v>997582.07999999973</v>
      </c>
    </row>
    <row r="164" spans="1:22" ht="15.75" outlineLevel="2" x14ac:dyDescent="0.25">
      <c r="A164" s="10">
        <v>8</v>
      </c>
      <c r="B164" s="12" t="s">
        <v>71</v>
      </c>
      <c r="C164" s="78"/>
      <c r="D164" s="53">
        <v>471</v>
      </c>
      <c r="E164" s="13" t="s">
        <v>8</v>
      </c>
      <c r="F164" s="13" t="s">
        <v>274</v>
      </c>
      <c r="G164" s="52">
        <v>1230500</v>
      </c>
      <c r="H164" s="52">
        <v>102541.67</v>
      </c>
      <c r="I164" s="51">
        <v>0.81071280000000001</v>
      </c>
      <c r="J164" s="14">
        <f t="shared" si="73"/>
        <v>83131.839999999997</v>
      </c>
      <c r="K164" s="14">
        <f t="shared" si="53"/>
        <v>83131.839999999997</v>
      </c>
      <c r="L164" s="14">
        <f t="shared" si="54"/>
        <v>83131.839999999997</v>
      </c>
      <c r="M164" s="14">
        <f t="shared" si="55"/>
        <v>83131.839999999997</v>
      </c>
      <c r="N164" s="14">
        <f t="shared" si="56"/>
        <v>83131.839999999997</v>
      </c>
      <c r="O164" s="14">
        <f t="shared" si="57"/>
        <v>83131.839999999997</v>
      </c>
      <c r="P164" s="14">
        <f t="shared" si="58"/>
        <v>83131.839999999997</v>
      </c>
      <c r="Q164" s="14">
        <f t="shared" si="59"/>
        <v>83131.839999999997</v>
      </c>
      <c r="R164" s="14">
        <f t="shared" si="60"/>
        <v>83131.839999999997</v>
      </c>
      <c r="S164" s="14">
        <f t="shared" si="61"/>
        <v>83131.839999999997</v>
      </c>
      <c r="T164" s="14">
        <f t="shared" si="62"/>
        <v>83131.839999999997</v>
      </c>
      <c r="U164" s="14">
        <f t="shared" si="63"/>
        <v>83131.839999999997</v>
      </c>
      <c r="V164" s="74">
        <f t="shared" si="64"/>
        <v>997582.07999999973</v>
      </c>
    </row>
    <row r="165" spans="1:22" ht="15.75" outlineLevel="2" x14ac:dyDescent="0.25">
      <c r="A165" s="10">
        <v>9</v>
      </c>
      <c r="B165" s="12" t="s">
        <v>104</v>
      </c>
      <c r="C165" s="78"/>
      <c r="D165" s="53">
        <v>396</v>
      </c>
      <c r="E165" s="13" t="s">
        <v>8</v>
      </c>
      <c r="F165" s="13" t="s">
        <v>274</v>
      </c>
      <c r="G165" s="52">
        <v>1230500</v>
      </c>
      <c r="H165" s="52">
        <v>102541.67</v>
      </c>
      <c r="I165" s="51">
        <v>0.81071280000000001</v>
      </c>
      <c r="J165" s="14">
        <f t="shared" si="73"/>
        <v>83131.839999999997</v>
      </c>
      <c r="K165" s="14">
        <f t="shared" si="53"/>
        <v>83131.839999999997</v>
      </c>
      <c r="L165" s="14">
        <f t="shared" si="54"/>
        <v>83131.839999999997</v>
      </c>
      <c r="M165" s="14">
        <f t="shared" si="55"/>
        <v>83131.839999999997</v>
      </c>
      <c r="N165" s="14">
        <f t="shared" si="56"/>
        <v>83131.839999999997</v>
      </c>
      <c r="O165" s="14">
        <f t="shared" si="57"/>
        <v>83131.839999999997</v>
      </c>
      <c r="P165" s="14">
        <f t="shared" si="58"/>
        <v>83131.839999999997</v>
      </c>
      <c r="Q165" s="14">
        <f t="shared" si="59"/>
        <v>83131.839999999997</v>
      </c>
      <c r="R165" s="14">
        <f t="shared" si="60"/>
        <v>83131.839999999997</v>
      </c>
      <c r="S165" s="14">
        <f t="shared" si="61"/>
        <v>83131.839999999997</v>
      </c>
      <c r="T165" s="14">
        <f t="shared" si="62"/>
        <v>83131.839999999997</v>
      </c>
      <c r="U165" s="14">
        <f t="shared" si="63"/>
        <v>83131.839999999997</v>
      </c>
      <c r="V165" s="74">
        <f t="shared" si="64"/>
        <v>997582.07999999973</v>
      </c>
    </row>
    <row r="166" spans="1:22" ht="15.75" outlineLevel="2" x14ac:dyDescent="0.25">
      <c r="A166" s="43">
        <v>10</v>
      </c>
      <c r="B166" s="24" t="s">
        <v>264</v>
      </c>
      <c r="C166" s="78"/>
      <c r="D166" s="53">
        <v>400</v>
      </c>
      <c r="E166" s="13" t="s">
        <v>8</v>
      </c>
      <c r="F166" s="13" t="s">
        <v>291</v>
      </c>
      <c r="G166" s="52">
        <v>1230500</v>
      </c>
      <c r="H166" s="52">
        <v>102541.67</v>
      </c>
      <c r="I166" s="51">
        <v>0.81071280000000001</v>
      </c>
      <c r="J166" s="14">
        <f t="shared" si="73"/>
        <v>83131.839999999997</v>
      </c>
      <c r="K166" s="14">
        <f t="shared" si="53"/>
        <v>83131.839999999997</v>
      </c>
      <c r="L166" s="14">
        <f t="shared" si="54"/>
        <v>83131.839999999997</v>
      </c>
      <c r="M166" s="14">
        <f t="shared" si="55"/>
        <v>83131.839999999997</v>
      </c>
      <c r="N166" s="14">
        <f t="shared" si="56"/>
        <v>83131.839999999997</v>
      </c>
      <c r="O166" s="14">
        <f t="shared" si="57"/>
        <v>83131.839999999997</v>
      </c>
      <c r="P166" s="14">
        <f t="shared" si="58"/>
        <v>83131.839999999997</v>
      </c>
      <c r="Q166" s="14">
        <f t="shared" si="59"/>
        <v>83131.839999999997</v>
      </c>
      <c r="R166" s="14">
        <f t="shared" si="60"/>
        <v>83131.839999999997</v>
      </c>
      <c r="S166" s="14">
        <f t="shared" si="61"/>
        <v>83131.839999999997</v>
      </c>
      <c r="T166" s="14">
        <f t="shared" si="62"/>
        <v>83131.839999999997</v>
      </c>
      <c r="U166" s="14">
        <f t="shared" si="63"/>
        <v>83131.839999999997</v>
      </c>
      <c r="V166" s="74">
        <f t="shared" si="64"/>
        <v>997582.07999999973</v>
      </c>
    </row>
    <row r="167" spans="1:22" ht="18.75" outlineLevel="1" x14ac:dyDescent="0.25">
      <c r="A167" s="18"/>
      <c r="B167" s="21" t="s">
        <v>21</v>
      </c>
      <c r="C167" s="23">
        <v>1</v>
      </c>
      <c r="D167" s="23">
        <f t="shared" ref="D167:E167" si="81">D168</f>
        <v>976</v>
      </c>
      <c r="E167" s="64" t="str">
        <f t="shared" si="81"/>
        <v>-</v>
      </c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76">
        <f t="shared" ref="V167" si="82">V168</f>
        <v>1297184.3999999997</v>
      </c>
    </row>
    <row r="168" spans="1:22" ht="15.75" outlineLevel="2" x14ac:dyDescent="0.25">
      <c r="A168" s="10">
        <v>11</v>
      </c>
      <c r="B168" s="12" t="s">
        <v>106</v>
      </c>
      <c r="C168" s="78"/>
      <c r="D168" s="41">
        <v>976</v>
      </c>
      <c r="E168" s="13" t="s">
        <v>8</v>
      </c>
      <c r="F168" s="13" t="s">
        <v>287</v>
      </c>
      <c r="G168" s="66">
        <v>2460900</v>
      </c>
      <c r="H168" s="66">
        <v>205075</v>
      </c>
      <c r="I168" s="51">
        <v>0.52711790000000003</v>
      </c>
      <c r="J168" s="14">
        <f t="shared" si="73"/>
        <v>108098.7</v>
      </c>
      <c r="K168" s="14">
        <f t="shared" si="53"/>
        <v>108098.7</v>
      </c>
      <c r="L168" s="14">
        <f t="shared" si="54"/>
        <v>108098.7</v>
      </c>
      <c r="M168" s="14">
        <f t="shared" si="55"/>
        <v>108098.7</v>
      </c>
      <c r="N168" s="14">
        <f t="shared" si="56"/>
        <v>108098.7</v>
      </c>
      <c r="O168" s="14">
        <f t="shared" si="57"/>
        <v>108098.7</v>
      </c>
      <c r="P168" s="14">
        <f t="shared" si="58"/>
        <v>108098.7</v>
      </c>
      <c r="Q168" s="14">
        <f t="shared" si="59"/>
        <v>108098.7</v>
      </c>
      <c r="R168" s="14">
        <f t="shared" si="60"/>
        <v>108098.7</v>
      </c>
      <c r="S168" s="14">
        <f t="shared" si="61"/>
        <v>108098.7</v>
      </c>
      <c r="T168" s="14">
        <f t="shared" si="62"/>
        <v>108098.7</v>
      </c>
      <c r="U168" s="14">
        <f t="shared" si="63"/>
        <v>108098.7</v>
      </c>
      <c r="V168" s="74">
        <f t="shared" si="64"/>
        <v>1297184.3999999997</v>
      </c>
    </row>
    <row r="169" spans="1:22" ht="15.75" x14ac:dyDescent="0.25">
      <c r="A169" s="15">
        <v>9</v>
      </c>
      <c r="B169" s="24" t="s">
        <v>107</v>
      </c>
      <c r="C169" s="9">
        <f>C170+C185</f>
        <v>15</v>
      </c>
      <c r="D169" s="9">
        <f t="shared" ref="D169:V169" si="83">D170+D185</f>
        <v>7031</v>
      </c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73">
        <f t="shared" si="83"/>
        <v>14565378.359999999</v>
      </c>
    </row>
    <row r="170" spans="1:22" ht="18.75" outlineLevel="1" x14ac:dyDescent="0.25">
      <c r="A170" s="10"/>
      <c r="B170" s="21" t="s">
        <v>6</v>
      </c>
      <c r="C170" s="23">
        <v>14</v>
      </c>
      <c r="D170" s="23">
        <f t="shared" ref="D170" si="84">SUM(D171:D184)</f>
        <v>6116</v>
      </c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76">
        <f t="shared" ref="V170" si="85">SUM(V171:V184)</f>
        <v>12919216.199999999</v>
      </c>
    </row>
    <row r="171" spans="1:22" ht="15.75" outlineLevel="2" x14ac:dyDescent="0.25">
      <c r="A171" s="10">
        <v>1</v>
      </c>
      <c r="B171" s="12" t="s">
        <v>108</v>
      </c>
      <c r="C171" s="78"/>
      <c r="D171" s="53">
        <v>140</v>
      </c>
      <c r="E171" s="13" t="s">
        <v>8</v>
      </c>
      <c r="F171" s="13" t="s">
        <v>274</v>
      </c>
      <c r="G171" s="52">
        <v>1230500</v>
      </c>
      <c r="H171" s="52">
        <v>102541.67</v>
      </c>
      <c r="I171" s="51">
        <v>0.81071280000000001</v>
      </c>
      <c r="J171" s="14">
        <f t="shared" si="73"/>
        <v>83131.839999999997</v>
      </c>
      <c r="K171" s="14">
        <f t="shared" si="53"/>
        <v>83131.839999999997</v>
      </c>
      <c r="L171" s="14">
        <f t="shared" si="54"/>
        <v>83131.839999999997</v>
      </c>
      <c r="M171" s="14">
        <f t="shared" si="55"/>
        <v>83131.839999999997</v>
      </c>
      <c r="N171" s="14">
        <f t="shared" si="56"/>
        <v>83131.839999999997</v>
      </c>
      <c r="O171" s="14">
        <f t="shared" si="57"/>
        <v>83131.839999999997</v>
      </c>
      <c r="P171" s="14">
        <f t="shared" si="58"/>
        <v>83131.839999999997</v>
      </c>
      <c r="Q171" s="14">
        <f t="shared" si="59"/>
        <v>83131.839999999997</v>
      </c>
      <c r="R171" s="14">
        <f t="shared" si="60"/>
        <v>83131.839999999997</v>
      </c>
      <c r="S171" s="14">
        <f t="shared" si="61"/>
        <v>83131.839999999997</v>
      </c>
      <c r="T171" s="14">
        <f t="shared" si="62"/>
        <v>83131.839999999997</v>
      </c>
      <c r="U171" s="14">
        <f t="shared" si="63"/>
        <v>83131.839999999997</v>
      </c>
      <c r="V171" s="74">
        <f t="shared" si="64"/>
        <v>997582.07999999973</v>
      </c>
    </row>
    <row r="172" spans="1:22" ht="15.75" outlineLevel="2" x14ac:dyDescent="0.25">
      <c r="A172" s="10">
        <v>2</v>
      </c>
      <c r="B172" s="12" t="s">
        <v>223</v>
      </c>
      <c r="C172" s="78"/>
      <c r="D172" s="53">
        <v>145</v>
      </c>
      <c r="E172" s="13" t="s">
        <v>8</v>
      </c>
      <c r="F172" s="13" t="s">
        <v>274</v>
      </c>
      <c r="G172" s="52">
        <v>1230500</v>
      </c>
      <c r="H172" s="52">
        <v>102541.67</v>
      </c>
      <c r="I172" s="51">
        <v>0.52710639999999997</v>
      </c>
      <c r="J172" s="14">
        <f t="shared" si="73"/>
        <v>54050.37</v>
      </c>
      <c r="K172" s="14">
        <f t="shared" si="53"/>
        <v>54050.37</v>
      </c>
      <c r="L172" s="14">
        <f t="shared" si="54"/>
        <v>54050.37</v>
      </c>
      <c r="M172" s="14">
        <f t="shared" si="55"/>
        <v>54050.37</v>
      </c>
      <c r="N172" s="14">
        <f t="shared" si="56"/>
        <v>54050.37</v>
      </c>
      <c r="O172" s="14">
        <f t="shared" si="57"/>
        <v>54050.37</v>
      </c>
      <c r="P172" s="14">
        <f t="shared" si="58"/>
        <v>54050.37</v>
      </c>
      <c r="Q172" s="14">
        <f t="shared" si="59"/>
        <v>54050.37</v>
      </c>
      <c r="R172" s="14">
        <f t="shared" si="60"/>
        <v>54050.37</v>
      </c>
      <c r="S172" s="14">
        <f t="shared" si="61"/>
        <v>54050.37</v>
      </c>
      <c r="T172" s="14">
        <f t="shared" si="62"/>
        <v>54050.37</v>
      </c>
      <c r="U172" s="14">
        <f t="shared" si="63"/>
        <v>54050.37</v>
      </c>
      <c r="V172" s="74">
        <f t="shared" si="64"/>
        <v>648604.44000000006</v>
      </c>
    </row>
    <row r="173" spans="1:22" ht="15.75" outlineLevel="2" x14ac:dyDescent="0.25">
      <c r="A173" s="10">
        <v>3</v>
      </c>
      <c r="B173" s="12" t="s">
        <v>61</v>
      </c>
      <c r="C173" s="78"/>
      <c r="D173" s="53">
        <v>344</v>
      </c>
      <c r="E173" s="13" t="s">
        <v>8</v>
      </c>
      <c r="F173" s="13" t="s">
        <v>274</v>
      </c>
      <c r="G173" s="52">
        <v>1230500</v>
      </c>
      <c r="H173" s="52">
        <v>102541.67</v>
      </c>
      <c r="I173" s="51">
        <v>0.81071280000000001</v>
      </c>
      <c r="J173" s="14">
        <f t="shared" si="73"/>
        <v>83131.839999999997</v>
      </c>
      <c r="K173" s="14">
        <f t="shared" si="53"/>
        <v>83131.839999999997</v>
      </c>
      <c r="L173" s="14">
        <f t="shared" si="54"/>
        <v>83131.839999999997</v>
      </c>
      <c r="M173" s="14">
        <f t="shared" si="55"/>
        <v>83131.839999999997</v>
      </c>
      <c r="N173" s="14">
        <f t="shared" si="56"/>
        <v>83131.839999999997</v>
      </c>
      <c r="O173" s="14">
        <f t="shared" si="57"/>
        <v>83131.839999999997</v>
      </c>
      <c r="P173" s="14">
        <f t="shared" si="58"/>
        <v>83131.839999999997</v>
      </c>
      <c r="Q173" s="14">
        <f t="shared" si="59"/>
        <v>83131.839999999997</v>
      </c>
      <c r="R173" s="14">
        <f t="shared" si="60"/>
        <v>83131.839999999997</v>
      </c>
      <c r="S173" s="14">
        <f t="shared" si="61"/>
        <v>83131.839999999997</v>
      </c>
      <c r="T173" s="14">
        <f t="shared" si="62"/>
        <v>83131.839999999997</v>
      </c>
      <c r="U173" s="14">
        <f t="shared" si="63"/>
        <v>83131.839999999997</v>
      </c>
      <c r="V173" s="74">
        <f t="shared" si="64"/>
        <v>997582.07999999973</v>
      </c>
    </row>
    <row r="174" spans="1:22" ht="15.75" outlineLevel="2" x14ac:dyDescent="0.25">
      <c r="A174" s="10">
        <v>4</v>
      </c>
      <c r="B174" s="12" t="s">
        <v>109</v>
      </c>
      <c r="C174" s="78"/>
      <c r="D174" s="53">
        <v>229</v>
      </c>
      <c r="E174" s="13" t="s">
        <v>8</v>
      </c>
      <c r="F174" s="13" t="s">
        <v>274</v>
      </c>
      <c r="G174" s="52">
        <v>1230500</v>
      </c>
      <c r="H174" s="52">
        <v>102541.67</v>
      </c>
      <c r="I174" s="51">
        <v>0.81071280000000001</v>
      </c>
      <c r="J174" s="14">
        <f t="shared" si="73"/>
        <v>83131.839999999997</v>
      </c>
      <c r="K174" s="14">
        <f t="shared" si="53"/>
        <v>83131.839999999997</v>
      </c>
      <c r="L174" s="14">
        <f t="shared" si="54"/>
        <v>83131.839999999997</v>
      </c>
      <c r="M174" s="14">
        <f t="shared" si="55"/>
        <v>83131.839999999997</v>
      </c>
      <c r="N174" s="14">
        <f t="shared" si="56"/>
        <v>83131.839999999997</v>
      </c>
      <c r="O174" s="14">
        <f t="shared" si="57"/>
        <v>83131.839999999997</v>
      </c>
      <c r="P174" s="14">
        <f t="shared" si="58"/>
        <v>83131.839999999997</v>
      </c>
      <c r="Q174" s="14">
        <f t="shared" si="59"/>
        <v>83131.839999999997</v>
      </c>
      <c r="R174" s="14">
        <f t="shared" si="60"/>
        <v>83131.839999999997</v>
      </c>
      <c r="S174" s="14">
        <f t="shared" si="61"/>
        <v>83131.839999999997</v>
      </c>
      <c r="T174" s="14">
        <f t="shared" si="62"/>
        <v>83131.839999999997</v>
      </c>
      <c r="U174" s="14">
        <f t="shared" si="63"/>
        <v>83131.839999999997</v>
      </c>
      <c r="V174" s="74">
        <f t="shared" si="64"/>
        <v>997582.07999999973</v>
      </c>
    </row>
    <row r="175" spans="1:22" ht="15.75" outlineLevel="2" x14ac:dyDescent="0.25">
      <c r="A175" s="10">
        <v>5</v>
      </c>
      <c r="B175" s="12" t="s">
        <v>110</v>
      </c>
      <c r="C175" s="78"/>
      <c r="D175" s="53">
        <v>466</v>
      </c>
      <c r="E175" s="13" t="s">
        <v>8</v>
      </c>
      <c r="F175" s="13" t="s">
        <v>274</v>
      </c>
      <c r="G175" s="52">
        <v>1230500</v>
      </c>
      <c r="H175" s="52">
        <v>102541.67</v>
      </c>
      <c r="I175" s="51">
        <v>0.81071280000000001</v>
      </c>
      <c r="J175" s="14">
        <f t="shared" si="73"/>
        <v>83131.839999999997</v>
      </c>
      <c r="K175" s="14">
        <f t="shared" si="53"/>
        <v>83131.839999999997</v>
      </c>
      <c r="L175" s="14">
        <f t="shared" si="54"/>
        <v>83131.839999999997</v>
      </c>
      <c r="M175" s="14">
        <f t="shared" si="55"/>
        <v>83131.839999999997</v>
      </c>
      <c r="N175" s="14">
        <f t="shared" si="56"/>
        <v>83131.839999999997</v>
      </c>
      <c r="O175" s="14">
        <f t="shared" si="57"/>
        <v>83131.839999999997</v>
      </c>
      <c r="P175" s="14">
        <f t="shared" si="58"/>
        <v>83131.839999999997</v>
      </c>
      <c r="Q175" s="14">
        <f t="shared" si="59"/>
        <v>83131.839999999997</v>
      </c>
      <c r="R175" s="14">
        <f t="shared" si="60"/>
        <v>83131.839999999997</v>
      </c>
      <c r="S175" s="14">
        <f t="shared" si="61"/>
        <v>83131.839999999997</v>
      </c>
      <c r="T175" s="14">
        <f t="shared" si="62"/>
        <v>83131.839999999997</v>
      </c>
      <c r="U175" s="14">
        <f t="shared" si="63"/>
        <v>83131.839999999997</v>
      </c>
      <c r="V175" s="74">
        <f t="shared" si="64"/>
        <v>997582.07999999973</v>
      </c>
    </row>
    <row r="176" spans="1:22" ht="15.75" outlineLevel="2" x14ac:dyDescent="0.25">
      <c r="A176" s="10">
        <v>6</v>
      </c>
      <c r="B176" s="12" t="s">
        <v>111</v>
      </c>
      <c r="C176" s="78"/>
      <c r="D176" s="53">
        <v>430</v>
      </c>
      <c r="E176" s="13" t="s">
        <v>8</v>
      </c>
      <c r="F176" s="13" t="s">
        <v>274</v>
      </c>
      <c r="G176" s="52">
        <v>1230500</v>
      </c>
      <c r="H176" s="52">
        <v>102541.67</v>
      </c>
      <c r="I176" s="51">
        <v>0.81071280000000001</v>
      </c>
      <c r="J176" s="14">
        <f t="shared" si="73"/>
        <v>83131.839999999997</v>
      </c>
      <c r="K176" s="14">
        <f t="shared" si="53"/>
        <v>83131.839999999997</v>
      </c>
      <c r="L176" s="14">
        <f t="shared" si="54"/>
        <v>83131.839999999997</v>
      </c>
      <c r="M176" s="14">
        <f t="shared" si="55"/>
        <v>83131.839999999997</v>
      </c>
      <c r="N176" s="14">
        <f t="shared" si="56"/>
        <v>83131.839999999997</v>
      </c>
      <c r="O176" s="14">
        <f t="shared" si="57"/>
        <v>83131.839999999997</v>
      </c>
      <c r="P176" s="14">
        <f t="shared" si="58"/>
        <v>83131.839999999997</v>
      </c>
      <c r="Q176" s="14">
        <f t="shared" si="59"/>
        <v>83131.839999999997</v>
      </c>
      <c r="R176" s="14">
        <f t="shared" si="60"/>
        <v>83131.839999999997</v>
      </c>
      <c r="S176" s="14">
        <f t="shared" si="61"/>
        <v>83131.839999999997</v>
      </c>
      <c r="T176" s="14">
        <f t="shared" si="62"/>
        <v>83131.839999999997</v>
      </c>
      <c r="U176" s="14">
        <f t="shared" si="63"/>
        <v>83131.839999999997</v>
      </c>
      <c r="V176" s="74">
        <f t="shared" si="64"/>
        <v>997582.07999999973</v>
      </c>
    </row>
    <row r="177" spans="1:22" ht="15.75" outlineLevel="2" x14ac:dyDescent="0.25">
      <c r="A177" s="10">
        <v>7</v>
      </c>
      <c r="B177" s="12" t="s">
        <v>112</v>
      </c>
      <c r="C177" s="78"/>
      <c r="D177" s="53">
        <v>387</v>
      </c>
      <c r="E177" s="13" t="s">
        <v>8</v>
      </c>
      <c r="F177" s="13" t="s">
        <v>274</v>
      </c>
      <c r="G177" s="52">
        <v>1230500</v>
      </c>
      <c r="H177" s="52">
        <v>102541.67</v>
      </c>
      <c r="I177" s="51">
        <v>0.81071280000000001</v>
      </c>
      <c r="J177" s="14">
        <f t="shared" si="73"/>
        <v>83131.839999999997</v>
      </c>
      <c r="K177" s="14">
        <f t="shared" si="53"/>
        <v>83131.839999999997</v>
      </c>
      <c r="L177" s="14">
        <f t="shared" si="54"/>
        <v>83131.839999999997</v>
      </c>
      <c r="M177" s="14">
        <f t="shared" si="55"/>
        <v>83131.839999999997</v>
      </c>
      <c r="N177" s="14">
        <f t="shared" si="56"/>
        <v>83131.839999999997</v>
      </c>
      <c r="O177" s="14">
        <f t="shared" si="57"/>
        <v>83131.839999999997</v>
      </c>
      <c r="P177" s="14">
        <f t="shared" si="58"/>
        <v>83131.839999999997</v>
      </c>
      <c r="Q177" s="14">
        <f t="shared" si="59"/>
        <v>83131.839999999997</v>
      </c>
      <c r="R177" s="14">
        <f t="shared" si="60"/>
        <v>83131.839999999997</v>
      </c>
      <c r="S177" s="14">
        <f t="shared" si="61"/>
        <v>83131.839999999997</v>
      </c>
      <c r="T177" s="14">
        <f t="shared" si="62"/>
        <v>83131.839999999997</v>
      </c>
      <c r="U177" s="14">
        <f t="shared" si="63"/>
        <v>83131.839999999997</v>
      </c>
      <c r="V177" s="74">
        <f t="shared" si="64"/>
        <v>997582.07999999973</v>
      </c>
    </row>
    <row r="178" spans="1:22" ht="15.75" outlineLevel="2" x14ac:dyDescent="0.25">
      <c r="A178" s="10">
        <v>8</v>
      </c>
      <c r="B178" s="12" t="s">
        <v>113</v>
      </c>
      <c r="C178" s="78"/>
      <c r="D178" s="53">
        <v>492</v>
      </c>
      <c r="E178" s="13" t="s">
        <v>8</v>
      </c>
      <c r="F178" s="13" t="s">
        <v>274</v>
      </c>
      <c r="G178" s="52">
        <v>1230500</v>
      </c>
      <c r="H178" s="52">
        <v>102541.67</v>
      </c>
      <c r="I178" s="51">
        <v>0.81071280000000001</v>
      </c>
      <c r="J178" s="14">
        <f t="shared" si="73"/>
        <v>83131.839999999997</v>
      </c>
      <c r="K178" s="14">
        <f t="shared" si="53"/>
        <v>83131.839999999997</v>
      </c>
      <c r="L178" s="14">
        <f t="shared" si="54"/>
        <v>83131.839999999997</v>
      </c>
      <c r="M178" s="14">
        <f t="shared" si="55"/>
        <v>83131.839999999997</v>
      </c>
      <c r="N178" s="14">
        <f t="shared" si="56"/>
        <v>83131.839999999997</v>
      </c>
      <c r="O178" s="14">
        <f t="shared" si="57"/>
        <v>83131.839999999997</v>
      </c>
      <c r="P178" s="14">
        <f t="shared" si="58"/>
        <v>83131.839999999997</v>
      </c>
      <c r="Q178" s="14">
        <f t="shared" si="59"/>
        <v>83131.839999999997</v>
      </c>
      <c r="R178" s="14">
        <f t="shared" si="60"/>
        <v>83131.839999999997</v>
      </c>
      <c r="S178" s="14">
        <f t="shared" si="61"/>
        <v>83131.839999999997</v>
      </c>
      <c r="T178" s="14">
        <f t="shared" si="62"/>
        <v>83131.839999999997</v>
      </c>
      <c r="U178" s="14">
        <f t="shared" si="63"/>
        <v>83131.839999999997</v>
      </c>
      <c r="V178" s="74">
        <f t="shared" si="64"/>
        <v>997582.07999999973</v>
      </c>
    </row>
    <row r="179" spans="1:22" ht="15.75" outlineLevel="2" x14ac:dyDescent="0.25">
      <c r="A179" s="10">
        <v>9</v>
      </c>
      <c r="B179" s="12" t="s">
        <v>114</v>
      </c>
      <c r="C179" s="78"/>
      <c r="D179" s="53">
        <v>340</v>
      </c>
      <c r="E179" s="13" t="s">
        <v>8</v>
      </c>
      <c r="F179" s="13" t="s">
        <v>274</v>
      </c>
      <c r="G179" s="52">
        <v>1230500</v>
      </c>
      <c r="H179" s="52">
        <v>102541.67</v>
      </c>
      <c r="I179" s="51">
        <v>0.81071280000000001</v>
      </c>
      <c r="J179" s="14">
        <f t="shared" si="73"/>
        <v>83131.839999999997</v>
      </c>
      <c r="K179" s="14">
        <f t="shared" si="53"/>
        <v>83131.839999999997</v>
      </c>
      <c r="L179" s="14">
        <f t="shared" si="54"/>
        <v>83131.839999999997</v>
      </c>
      <c r="M179" s="14">
        <f t="shared" si="55"/>
        <v>83131.839999999997</v>
      </c>
      <c r="N179" s="14">
        <f t="shared" si="56"/>
        <v>83131.839999999997</v>
      </c>
      <c r="O179" s="14">
        <f t="shared" si="57"/>
        <v>83131.839999999997</v>
      </c>
      <c r="P179" s="14">
        <f t="shared" si="58"/>
        <v>83131.839999999997</v>
      </c>
      <c r="Q179" s="14">
        <f t="shared" si="59"/>
        <v>83131.839999999997</v>
      </c>
      <c r="R179" s="14">
        <f t="shared" si="60"/>
        <v>83131.839999999997</v>
      </c>
      <c r="S179" s="14">
        <f t="shared" si="61"/>
        <v>83131.839999999997</v>
      </c>
      <c r="T179" s="14">
        <f t="shared" si="62"/>
        <v>83131.839999999997</v>
      </c>
      <c r="U179" s="14">
        <f t="shared" si="63"/>
        <v>83131.839999999997</v>
      </c>
      <c r="V179" s="74">
        <f t="shared" si="64"/>
        <v>997582.07999999973</v>
      </c>
    </row>
    <row r="180" spans="1:22" ht="15.75" outlineLevel="2" x14ac:dyDescent="0.25">
      <c r="A180" s="10">
        <v>10</v>
      </c>
      <c r="B180" s="12" t="s">
        <v>115</v>
      </c>
      <c r="C180" s="78"/>
      <c r="D180" s="53">
        <v>834</v>
      </c>
      <c r="E180" s="13" t="s">
        <v>8</v>
      </c>
      <c r="F180" s="13" t="s">
        <v>274</v>
      </c>
      <c r="G180" s="52">
        <v>1230500</v>
      </c>
      <c r="H180" s="52">
        <v>102541.67</v>
      </c>
      <c r="I180" s="51">
        <v>0.81071280000000001</v>
      </c>
      <c r="J180" s="14">
        <f t="shared" si="73"/>
        <v>83131.839999999997</v>
      </c>
      <c r="K180" s="14">
        <f t="shared" si="53"/>
        <v>83131.839999999997</v>
      </c>
      <c r="L180" s="14">
        <f t="shared" si="54"/>
        <v>83131.839999999997</v>
      </c>
      <c r="M180" s="14">
        <f t="shared" si="55"/>
        <v>83131.839999999997</v>
      </c>
      <c r="N180" s="14">
        <f t="shared" si="56"/>
        <v>83131.839999999997</v>
      </c>
      <c r="O180" s="14">
        <f t="shared" si="57"/>
        <v>83131.839999999997</v>
      </c>
      <c r="P180" s="14">
        <f t="shared" si="58"/>
        <v>83131.839999999997</v>
      </c>
      <c r="Q180" s="14">
        <f t="shared" si="59"/>
        <v>83131.839999999997</v>
      </c>
      <c r="R180" s="14">
        <f t="shared" si="60"/>
        <v>83131.839999999997</v>
      </c>
      <c r="S180" s="14">
        <f t="shared" si="61"/>
        <v>83131.839999999997</v>
      </c>
      <c r="T180" s="14">
        <f t="shared" si="62"/>
        <v>83131.839999999997</v>
      </c>
      <c r="U180" s="14">
        <f t="shared" si="63"/>
        <v>83131.839999999997</v>
      </c>
      <c r="V180" s="74">
        <f t="shared" si="64"/>
        <v>997582.07999999973</v>
      </c>
    </row>
    <row r="181" spans="1:22" s="25" customFormat="1" ht="15.75" outlineLevel="2" x14ac:dyDescent="0.25">
      <c r="A181" s="10">
        <v>11</v>
      </c>
      <c r="B181" s="12" t="s">
        <v>116</v>
      </c>
      <c r="C181" s="78"/>
      <c r="D181" s="53">
        <v>559</v>
      </c>
      <c r="E181" s="13" t="s">
        <v>8</v>
      </c>
      <c r="F181" s="13" t="s">
        <v>274</v>
      </c>
      <c r="G181" s="52">
        <v>1230500</v>
      </c>
      <c r="H181" s="52">
        <v>102541.67</v>
      </c>
      <c r="I181" s="51">
        <v>0.81071280000000001</v>
      </c>
      <c r="J181" s="14">
        <f t="shared" si="73"/>
        <v>83131.839999999997</v>
      </c>
      <c r="K181" s="14">
        <f t="shared" si="53"/>
        <v>83131.839999999997</v>
      </c>
      <c r="L181" s="14">
        <f t="shared" si="54"/>
        <v>83131.839999999997</v>
      </c>
      <c r="M181" s="14">
        <f t="shared" si="55"/>
        <v>83131.839999999997</v>
      </c>
      <c r="N181" s="14">
        <f t="shared" si="56"/>
        <v>83131.839999999997</v>
      </c>
      <c r="O181" s="14">
        <f t="shared" si="57"/>
        <v>83131.839999999997</v>
      </c>
      <c r="P181" s="14">
        <f t="shared" si="58"/>
        <v>83131.839999999997</v>
      </c>
      <c r="Q181" s="14">
        <f t="shared" si="59"/>
        <v>83131.839999999997</v>
      </c>
      <c r="R181" s="14">
        <f t="shared" si="60"/>
        <v>83131.839999999997</v>
      </c>
      <c r="S181" s="14">
        <f t="shared" si="61"/>
        <v>83131.839999999997</v>
      </c>
      <c r="T181" s="14">
        <f t="shared" si="62"/>
        <v>83131.839999999997</v>
      </c>
      <c r="U181" s="14">
        <f t="shared" si="63"/>
        <v>83131.839999999997</v>
      </c>
      <c r="V181" s="74">
        <f t="shared" si="64"/>
        <v>997582.07999999973</v>
      </c>
    </row>
    <row r="182" spans="1:22" ht="15.75" outlineLevel="2" x14ac:dyDescent="0.25">
      <c r="A182" s="10">
        <v>12</v>
      </c>
      <c r="B182" s="12" t="s">
        <v>117</v>
      </c>
      <c r="C182" s="78"/>
      <c r="D182" s="53">
        <v>545</v>
      </c>
      <c r="E182" s="13" t="s">
        <v>8</v>
      </c>
      <c r="F182" s="13" t="s">
        <v>274</v>
      </c>
      <c r="G182" s="52">
        <v>1230500</v>
      </c>
      <c r="H182" s="52">
        <v>102541.67</v>
      </c>
      <c r="I182" s="51">
        <v>0.81071280000000001</v>
      </c>
      <c r="J182" s="14">
        <f t="shared" si="73"/>
        <v>83131.839999999997</v>
      </c>
      <c r="K182" s="14">
        <f t="shared" si="53"/>
        <v>83131.839999999997</v>
      </c>
      <c r="L182" s="14">
        <f t="shared" si="54"/>
        <v>83131.839999999997</v>
      </c>
      <c r="M182" s="14">
        <f t="shared" si="55"/>
        <v>83131.839999999997</v>
      </c>
      <c r="N182" s="14">
        <f t="shared" si="56"/>
        <v>83131.839999999997</v>
      </c>
      <c r="O182" s="14">
        <f t="shared" si="57"/>
        <v>83131.839999999997</v>
      </c>
      <c r="P182" s="14">
        <f t="shared" si="58"/>
        <v>83131.839999999997</v>
      </c>
      <c r="Q182" s="14">
        <f t="shared" si="59"/>
        <v>83131.839999999997</v>
      </c>
      <c r="R182" s="14">
        <f t="shared" si="60"/>
        <v>83131.839999999997</v>
      </c>
      <c r="S182" s="14">
        <f t="shared" si="61"/>
        <v>83131.839999999997</v>
      </c>
      <c r="T182" s="14">
        <f t="shared" si="62"/>
        <v>83131.839999999997</v>
      </c>
      <c r="U182" s="14">
        <f t="shared" si="63"/>
        <v>83131.839999999997</v>
      </c>
      <c r="V182" s="74">
        <f t="shared" si="64"/>
        <v>997582.07999999973</v>
      </c>
    </row>
    <row r="183" spans="1:22" ht="15.75" outlineLevel="2" x14ac:dyDescent="0.25">
      <c r="A183" s="10">
        <v>13</v>
      </c>
      <c r="B183" s="12" t="s">
        <v>118</v>
      </c>
      <c r="C183" s="78"/>
      <c r="D183" s="53">
        <v>366</v>
      </c>
      <c r="E183" s="13" t="s">
        <v>8</v>
      </c>
      <c r="F183" s="13" t="s">
        <v>274</v>
      </c>
      <c r="G183" s="52">
        <v>1230500</v>
      </c>
      <c r="H183" s="52">
        <v>102541.67</v>
      </c>
      <c r="I183" s="51">
        <v>0.24349999999999999</v>
      </c>
      <c r="J183" s="14">
        <f t="shared" si="73"/>
        <v>24968.9</v>
      </c>
      <c r="K183" s="14">
        <f t="shared" si="53"/>
        <v>24968.9</v>
      </c>
      <c r="L183" s="14">
        <f t="shared" si="54"/>
        <v>24968.9</v>
      </c>
      <c r="M183" s="14">
        <f t="shared" si="55"/>
        <v>24968.9</v>
      </c>
      <c r="N183" s="14">
        <f t="shared" si="56"/>
        <v>24968.9</v>
      </c>
      <c r="O183" s="14">
        <f t="shared" si="57"/>
        <v>24968.9</v>
      </c>
      <c r="P183" s="14">
        <f t="shared" si="58"/>
        <v>24968.9</v>
      </c>
      <c r="Q183" s="14">
        <f t="shared" si="59"/>
        <v>24968.9</v>
      </c>
      <c r="R183" s="14">
        <f t="shared" si="60"/>
        <v>24968.9</v>
      </c>
      <c r="S183" s="14">
        <f t="shared" si="61"/>
        <v>24968.9</v>
      </c>
      <c r="T183" s="14">
        <f t="shared" si="62"/>
        <v>24968.9</v>
      </c>
      <c r="U183" s="14">
        <f t="shared" si="63"/>
        <v>24968.9</v>
      </c>
      <c r="V183" s="74">
        <f t="shared" si="64"/>
        <v>299626.8</v>
      </c>
    </row>
    <row r="184" spans="1:22" ht="15.75" outlineLevel="2" x14ac:dyDescent="0.25">
      <c r="A184" s="10">
        <v>14</v>
      </c>
      <c r="B184" s="12" t="s">
        <v>120</v>
      </c>
      <c r="C184" s="78"/>
      <c r="D184" s="53">
        <v>839</v>
      </c>
      <c r="E184" s="13" t="s">
        <v>8</v>
      </c>
      <c r="F184" s="13" t="s">
        <v>274</v>
      </c>
      <c r="G184" s="52">
        <v>1230500</v>
      </c>
      <c r="H184" s="52">
        <v>102541.67</v>
      </c>
      <c r="I184" s="51">
        <v>0.81071280000000001</v>
      </c>
      <c r="J184" s="14">
        <f t="shared" si="73"/>
        <v>83131.839999999997</v>
      </c>
      <c r="K184" s="14">
        <f t="shared" si="53"/>
        <v>83131.839999999997</v>
      </c>
      <c r="L184" s="14">
        <f t="shared" si="54"/>
        <v>83131.839999999997</v>
      </c>
      <c r="M184" s="14">
        <f t="shared" si="55"/>
        <v>83131.839999999997</v>
      </c>
      <c r="N184" s="14">
        <f t="shared" si="56"/>
        <v>83131.839999999997</v>
      </c>
      <c r="O184" s="14">
        <f t="shared" si="57"/>
        <v>83131.839999999997</v>
      </c>
      <c r="P184" s="14">
        <f t="shared" si="58"/>
        <v>83131.839999999997</v>
      </c>
      <c r="Q184" s="14">
        <f t="shared" si="59"/>
        <v>83131.839999999997</v>
      </c>
      <c r="R184" s="14">
        <f t="shared" si="60"/>
        <v>83131.839999999997</v>
      </c>
      <c r="S184" s="14">
        <f t="shared" si="61"/>
        <v>83131.839999999997</v>
      </c>
      <c r="T184" s="14">
        <f t="shared" si="62"/>
        <v>83131.839999999997</v>
      </c>
      <c r="U184" s="14">
        <f t="shared" si="63"/>
        <v>83131.839999999997</v>
      </c>
      <c r="V184" s="74">
        <f t="shared" si="64"/>
        <v>997582.07999999973</v>
      </c>
    </row>
    <row r="185" spans="1:22" ht="18.75" outlineLevel="1" x14ac:dyDescent="0.25">
      <c r="A185" s="18"/>
      <c r="B185" s="21" t="s">
        <v>21</v>
      </c>
      <c r="C185" s="23">
        <v>1</v>
      </c>
      <c r="D185" s="23">
        <f t="shared" ref="D185:E185" si="86">D186</f>
        <v>915</v>
      </c>
      <c r="E185" s="22" t="str">
        <f t="shared" si="86"/>
        <v>-</v>
      </c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76">
        <f t="shared" ref="V185" si="87">V186</f>
        <v>1646162.1599999995</v>
      </c>
    </row>
    <row r="186" spans="1:22" ht="15.75" outlineLevel="2" x14ac:dyDescent="0.25">
      <c r="A186" s="10">
        <v>15</v>
      </c>
      <c r="B186" s="12" t="s">
        <v>119</v>
      </c>
      <c r="C186" s="78"/>
      <c r="D186" s="41">
        <v>915</v>
      </c>
      <c r="E186" s="13" t="s">
        <v>8</v>
      </c>
      <c r="F186" s="13" t="s">
        <v>287</v>
      </c>
      <c r="G186" s="66">
        <v>2460900</v>
      </c>
      <c r="H186" s="66">
        <v>205075</v>
      </c>
      <c r="I186" s="51">
        <v>0.66892689999999999</v>
      </c>
      <c r="J186" s="14">
        <f t="shared" si="73"/>
        <v>137180.18</v>
      </c>
      <c r="K186" s="14">
        <f t="shared" si="53"/>
        <v>137180.18</v>
      </c>
      <c r="L186" s="14">
        <f t="shared" si="54"/>
        <v>137180.18</v>
      </c>
      <c r="M186" s="14">
        <f t="shared" si="55"/>
        <v>137180.18</v>
      </c>
      <c r="N186" s="14">
        <f t="shared" si="56"/>
        <v>137180.18</v>
      </c>
      <c r="O186" s="14">
        <f t="shared" si="57"/>
        <v>137180.18</v>
      </c>
      <c r="P186" s="14">
        <f t="shared" si="58"/>
        <v>137180.18</v>
      </c>
      <c r="Q186" s="14">
        <f t="shared" si="59"/>
        <v>137180.18</v>
      </c>
      <c r="R186" s="14">
        <f t="shared" si="60"/>
        <v>137180.18</v>
      </c>
      <c r="S186" s="14">
        <f t="shared" si="61"/>
        <v>137180.18</v>
      </c>
      <c r="T186" s="14">
        <f t="shared" si="62"/>
        <v>137180.18</v>
      </c>
      <c r="U186" s="14">
        <f t="shared" si="63"/>
        <v>137180.18</v>
      </c>
      <c r="V186" s="74">
        <f t="shared" si="64"/>
        <v>1646162.1599999995</v>
      </c>
    </row>
    <row r="187" spans="1:22" ht="15.75" x14ac:dyDescent="0.25">
      <c r="A187" s="15">
        <v>10</v>
      </c>
      <c r="B187" s="24" t="s">
        <v>121</v>
      </c>
      <c r="C187" s="9">
        <f>C188</f>
        <v>17</v>
      </c>
      <c r="D187" s="68">
        <f t="shared" ref="D187" si="88">D188</f>
        <v>8370</v>
      </c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73">
        <f t="shared" ref="V187" si="89">V188</f>
        <v>14865029.520000001</v>
      </c>
    </row>
    <row r="188" spans="1:22" ht="18.75" outlineLevel="1" x14ac:dyDescent="0.25">
      <c r="A188" s="10"/>
      <c r="B188" s="21" t="s">
        <v>6</v>
      </c>
      <c r="C188" s="23">
        <v>17</v>
      </c>
      <c r="D188" s="69">
        <f t="shared" ref="D188" si="90">SUM(D189:D205)</f>
        <v>8370</v>
      </c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76">
        <f t="shared" ref="V188" si="91">SUM(V189:V205)</f>
        <v>14865029.520000001</v>
      </c>
    </row>
    <row r="189" spans="1:22" ht="15.75" outlineLevel="2" x14ac:dyDescent="0.25">
      <c r="A189" s="10">
        <v>1</v>
      </c>
      <c r="B189" s="12" t="s">
        <v>122</v>
      </c>
      <c r="C189" s="78"/>
      <c r="D189" s="41">
        <v>312</v>
      </c>
      <c r="E189" s="13" t="s">
        <v>8</v>
      </c>
      <c r="F189" s="13" t="s">
        <v>274</v>
      </c>
      <c r="G189" s="52">
        <v>1230500</v>
      </c>
      <c r="H189" s="52">
        <v>102541.67</v>
      </c>
      <c r="I189" s="51">
        <v>0.81071280000000001</v>
      </c>
      <c r="J189" s="14">
        <f t="shared" si="73"/>
        <v>83131.839999999997</v>
      </c>
      <c r="K189" s="14">
        <f t="shared" ref="K189:K252" si="92">J189</f>
        <v>83131.839999999997</v>
      </c>
      <c r="L189" s="14">
        <f t="shared" ref="L189:L252" si="93">J189</f>
        <v>83131.839999999997</v>
      </c>
      <c r="M189" s="14">
        <f t="shared" ref="M189:M252" si="94">J189</f>
        <v>83131.839999999997</v>
      </c>
      <c r="N189" s="14">
        <f t="shared" ref="N189:N252" si="95">J189</f>
        <v>83131.839999999997</v>
      </c>
      <c r="O189" s="14">
        <f t="shared" ref="O189:O252" si="96">J189</f>
        <v>83131.839999999997</v>
      </c>
      <c r="P189" s="14">
        <f t="shared" ref="P189:P252" si="97">J189</f>
        <v>83131.839999999997</v>
      </c>
      <c r="Q189" s="14">
        <f t="shared" ref="Q189:Q252" si="98">J189</f>
        <v>83131.839999999997</v>
      </c>
      <c r="R189" s="14">
        <f t="shared" ref="R189:R252" si="99">J189</f>
        <v>83131.839999999997</v>
      </c>
      <c r="S189" s="14">
        <f t="shared" ref="S189:S252" si="100">J189</f>
        <v>83131.839999999997</v>
      </c>
      <c r="T189" s="14">
        <f t="shared" ref="T189:T252" si="101">J189</f>
        <v>83131.839999999997</v>
      </c>
      <c r="U189" s="14">
        <f t="shared" ref="U189:U252" si="102">J189</f>
        <v>83131.839999999997</v>
      </c>
      <c r="V189" s="74">
        <f t="shared" ref="V189:V252" si="103">J189+K189+L189+M189+N189+O189+P189+Q189+R189+S189+T189+U189</f>
        <v>997582.07999999973</v>
      </c>
    </row>
    <row r="190" spans="1:22" ht="15.75" outlineLevel="2" x14ac:dyDescent="0.25">
      <c r="A190" s="10">
        <v>2</v>
      </c>
      <c r="B190" s="12" t="s">
        <v>123</v>
      </c>
      <c r="C190" s="78"/>
      <c r="D190" s="41">
        <v>430</v>
      </c>
      <c r="E190" s="13" t="s">
        <v>8</v>
      </c>
      <c r="F190" s="13" t="s">
        <v>274</v>
      </c>
      <c r="G190" s="52">
        <v>1230500</v>
      </c>
      <c r="H190" s="52">
        <v>102541.67</v>
      </c>
      <c r="I190" s="51">
        <v>0.81071280000000001</v>
      </c>
      <c r="J190" s="14">
        <f t="shared" si="73"/>
        <v>83131.839999999997</v>
      </c>
      <c r="K190" s="14">
        <f t="shared" si="92"/>
        <v>83131.839999999997</v>
      </c>
      <c r="L190" s="14">
        <f t="shared" si="93"/>
        <v>83131.839999999997</v>
      </c>
      <c r="M190" s="14">
        <f t="shared" si="94"/>
        <v>83131.839999999997</v>
      </c>
      <c r="N190" s="14">
        <f t="shared" si="95"/>
        <v>83131.839999999997</v>
      </c>
      <c r="O190" s="14">
        <f t="shared" si="96"/>
        <v>83131.839999999997</v>
      </c>
      <c r="P190" s="14">
        <f t="shared" si="97"/>
        <v>83131.839999999997</v>
      </c>
      <c r="Q190" s="14">
        <f t="shared" si="98"/>
        <v>83131.839999999997</v>
      </c>
      <c r="R190" s="14">
        <f t="shared" si="99"/>
        <v>83131.839999999997</v>
      </c>
      <c r="S190" s="14">
        <f t="shared" si="100"/>
        <v>83131.839999999997</v>
      </c>
      <c r="T190" s="14">
        <f t="shared" si="101"/>
        <v>83131.839999999997</v>
      </c>
      <c r="U190" s="14">
        <f t="shared" si="102"/>
        <v>83131.839999999997</v>
      </c>
      <c r="V190" s="74">
        <f t="shared" si="103"/>
        <v>997582.07999999973</v>
      </c>
    </row>
    <row r="191" spans="1:22" ht="15.75" outlineLevel="2" x14ac:dyDescent="0.25">
      <c r="A191" s="10">
        <v>3</v>
      </c>
      <c r="B191" s="12" t="s">
        <v>124</v>
      </c>
      <c r="C191" s="78"/>
      <c r="D191" s="41">
        <v>310</v>
      </c>
      <c r="E191" s="13" t="s">
        <v>8</v>
      </c>
      <c r="F191" s="13" t="s">
        <v>274</v>
      </c>
      <c r="G191" s="52">
        <v>1230500</v>
      </c>
      <c r="H191" s="52">
        <v>102541.67</v>
      </c>
      <c r="I191" s="51">
        <v>0.81071280000000001</v>
      </c>
      <c r="J191" s="14">
        <f t="shared" si="73"/>
        <v>83131.839999999997</v>
      </c>
      <c r="K191" s="14">
        <f t="shared" si="92"/>
        <v>83131.839999999997</v>
      </c>
      <c r="L191" s="14">
        <f t="shared" si="93"/>
        <v>83131.839999999997</v>
      </c>
      <c r="M191" s="14">
        <f t="shared" si="94"/>
        <v>83131.839999999997</v>
      </c>
      <c r="N191" s="14">
        <f t="shared" si="95"/>
        <v>83131.839999999997</v>
      </c>
      <c r="O191" s="14">
        <f t="shared" si="96"/>
        <v>83131.839999999997</v>
      </c>
      <c r="P191" s="14">
        <f t="shared" si="97"/>
        <v>83131.839999999997</v>
      </c>
      <c r="Q191" s="14">
        <f t="shared" si="98"/>
        <v>83131.839999999997</v>
      </c>
      <c r="R191" s="14">
        <f t="shared" si="99"/>
        <v>83131.839999999997</v>
      </c>
      <c r="S191" s="14">
        <f t="shared" si="100"/>
        <v>83131.839999999997</v>
      </c>
      <c r="T191" s="14">
        <f t="shared" si="101"/>
        <v>83131.839999999997</v>
      </c>
      <c r="U191" s="14">
        <f t="shared" si="102"/>
        <v>83131.839999999997</v>
      </c>
      <c r="V191" s="74">
        <f t="shared" si="103"/>
        <v>997582.07999999973</v>
      </c>
    </row>
    <row r="192" spans="1:22" ht="15.75" outlineLevel="2" x14ac:dyDescent="0.25">
      <c r="A192" s="10">
        <v>4</v>
      </c>
      <c r="B192" s="12" t="s">
        <v>125</v>
      </c>
      <c r="C192" s="78"/>
      <c r="D192" s="41">
        <v>338</v>
      </c>
      <c r="E192" s="13" t="s">
        <v>8</v>
      </c>
      <c r="F192" s="13" t="s">
        <v>274</v>
      </c>
      <c r="G192" s="52">
        <v>1230500</v>
      </c>
      <c r="H192" s="52">
        <v>102541.67</v>
      </c>
      <c r="I192" s="51">
        <v>0.52710639999999997</v>
      </c>
      <c r="J192" s="14">
        <f t="shared" si="73"/>
        <v>54050.37</v>
      </c>
      <c r="K192" s="14">
        <f t="shared" si="92"/>
        <v>54050.37</v>
      </c>
      <c r="L192" s="14">
        <f t="shared" si="93"/>
        <v>54050.37</v>
      </c>
      <c r="M192" s="14">
        <f t="shared" si="94"/>
        <v>54050.37</v>
      </c>
      <c r="N192" s="14">
        <f t="shared" si="95"/>
        <v>54050.37</v>
      </c>
      <c r="O192" s="14">
        <f t="shared" si="96"/>
        <v>54050.37</v>
      </c>
      <c r="P192" s="14">
        <f t="shared" si="97"/>
        <v>54050.37</v>
      </c>
      <c r="Q192" s="14">
        <f t="shared" si="98"/>
        <v>54050.37</v>
      </c>
      <c r="R192" s="14">
        <f t="shared" si="99"/>
        <v>54050.37</v>
      </c>
      <c r="S192" s="14">
        <f t="shared" si="100"/>
        <v>54050.37</v>
      </c>
      <c r="T192" s="14">
        <f t="shared" si="101"/>
        <v>54050.37</v>
      </c>
      <c r="U192" s="14">
        <f t="shared" si="102"/>
        <v>54050.37</v>
      </c>
      <c r="V192" s="74">
        <f t="shared" si="103"/>
        <v>648604.44000000006</v>
      </c>
    </row>
    <row r="193" spans="1:22" ht="15.75" outlineLevel="2" x14ac:dyDescent="0.25">
      <c r="A193" s="10">
        <v>5</v>
      </c>
      <c r="B193" s="12" t="s">
        <v>126</v>
      </c>
      <c r="C193" s="78"/>
      <c r="D193" s="41">
        <v>427</v>
      </c>
      <c r="E193" s="13" t="s">
        <v>8</v>
      </c>
      <c r="F193" s="13" t="s">
        <v>274</v>
      </c>
      <c r="G193" s="52">
        <v>1230500</v>
      </c>
      <c r="H193" s="52">
        <v>102541.67</v>
      </c>
      <c r="I193" s="51">
        <v>0.81071280000000001</v>
      </c>
      <c r="J193" s="14">
        <f t="shared" si="73"/>
        <v>83131.839999999997</v>
      </c>
      <c r="K193" s="14">
        <f t="shared" si="92"/>
        <v>83131.839999999997</v>
      </c>
      <c r="L193" s="14">
        <f t="shared" si="93"/>
        <v>83131.839999999997</v>
      </c>
      <c r="M193" s="14">
        <f t="shared" si="94"/>
        <v>83131.839999999997</v>
      </c>
      <c r="N193" s="14">
        <f t="shared" si="95"/>
        <v>83131.839999999997</v>
      </c>
      <c r="O193" s="14">
        <f t="shared" si="96"/>
        <v>83131.839999999997</v>
      </c>
      <c r="P193" s="14">
        <f t="shared" si="97"/>
        <v>83131.839999999997</v>
      </c>
      <c r="Q193" s="14">
        <f t="shared" si="98"/>
        <v>83131.839999999997</v>
      </c>
      <c r="R193" s="14">
        <f t="shared" si="99"/>
        <v>83131.839999999997</v>
      </c>
      <c r="S193" s="14">
        <f t="shared" si="100"/>
        <v>83131.839999999997</v>
      </c>
      <c r="T193" s="14">
        <f t="shared" si="101"/>
        <v>83131.839999999997</v>
      </c>
      <c r="U193" s="14">
        <f t="shared" si="102"/>
        <v>83131.839999999997</v>
      </c>
      <c r="V193" s="74">
        <f t="shared" si="103"/>
        <v>997582.07999999973</v>
      </c>
    </row>
    <row r="194" spans="1:22" ht="15.75" outlineLevel="2" x14ac:dyDescent="0.25">
      <c r="A194" s="10">
        <v>6</v>
      </c>
      <c r="B194" s="12" t="s">
        <v>127</v>
      </c>
      <c r="C194" s="78"/>
      <c r="D194" s="41">
        <v>850</v>
      </c>
      <c r="E194" s="13" t="s">
        <v>8</v>
      </c>
      <c r="F194" s="13" t="s">
        <v>274</v>
      </c>
      <c r="G194" s="52">
        <v>1230500</v>
      </c>
      <c r="H194" s="52">
        <v>102541.67</v>
      </c>
      <c r="I194" s="51">
        <v>0.81071280000000001</v>
      </c>
      <c r="J194" s="14">
        <f t="shared" si="73"/>
        <v>83131.839999999997</v>
      </c>
      <c r="K194" s="14">
        <f t="shared" si="92"/>
        <v>83131.839999999997</v>
      </c>
      <c r="L194" s="14">
        <f t="shared" si="93"/>
        <v>83131.839999999997</v>
      </c>
      <c r="M194" s="14">
        <f t="shared" si="94"/>
        <v>83131.839999999997</v>
      </c>
      <c r="N194" s="14">
        <f t="shared" si="95"/>
        <v>83131.839999999997</v>
      </c>
      <c r="O194" s="14">
        <f t="shared" si="96"/>
        <v>83131.839999999997</v>
      </c>
      <c r="P194" s="14">
        <f t="shared" si="97"/>
        <v>83131.839999999997</v>
      </c>
      <c r="Q194" s="14">
        <f t="shared" si="98"/>
        <v>83131.839999999997</v>
      </c>
      <c r="R194" s="14">
        <f t="shared" si="99"/>
        <v>83131.839999999997</v>
      </c>
      <c r="S194" s="14">
        <f t="shared" si="100"/>
        <v>83131.839999999997</v>
      </c>
      <c r="T194" s="14">
        <f t="shared" si="101"/>
        <v>83131.839999999997</v>
      </c>
      <c r="U194" s="14">
        <f t="shared" si="102"/>
        <v>83131.839999999997</v>
      </c>
      <c r="V194" s="74">
        <f t="shared" si="103"/>
        <v>997582.07999999973</v>
      </c>
    </row>
    <row r="195" spans="1:22" ht="15.75" outlineLevel="2" x14ac:dyDescent="0.25">
      <c r="A195" s="10">
        <v>7</v>
      </c>
      <c r="B195" s="12" t="s">
        <v>128</v>
      </c>
      <c r="C195" s="78"/>
      <c r="D195" s="41">
        <v>623</v>
      </c>
      <c r="E195" s="13" t="s">
        <v>8</v>
      </c>
      <c r="F195" s="13" t="s">
        <v>274</v>
      </c>
      <c r="G195" s="52">
        <v>1230500</v>
      </c>
      <c r="H195" s="52">
        <v>102541.67</v>
      </c>
      <c r="I195" s="51">
        <v>0.81071280000000001</v>
      </c>
      <c r="J195" s="14">
        <f t="shared" si="73"/>
        <v>83131.839999999997</v>
      </c>
      <c r="K195" s="14">
        <f t="shared" si="92"/>
        <v>83131.839999999997</v>
      </c>
      <c r="L195" s="14">
        <f t="shared" si="93"/>
        <v>83131.839999999997</v>
      </c>
      <c r="M195" s="14">
        <f t="shared" si="94"/>
        <v>83131.839999999997</v>
      </c>
      <c r="N195" s="14">
        <f t="shared" si="95"/>
        <v>83131.839999999997</v>
      </c>
      <c r="O195" s="14">
        <f t="shared" si="96"/>
        <v>83131.839999999997</v>
      </c>
      <c r="P195" s="14">
        <f t="shared" si="97"/>
        <v>83131.839999999997</v>
      </c>
      <c r="Q195" s="14">
        <f t="shared" si="98"/>
        <v>83131.839999999997</v>
      </c>
      <c r="R195" s="14">
        <f t="shared" si="99"/>
        <v>83131.839999999997</v>
      </c>
      <c r="S195" s="14">
        <f t="shared" si="100"/>
        <v>83131.839999999997</v>
      </c>
      <c r="T195" s="14">
        <f t="shared" si="101"/>
        <v>83131.839999999997</v>
      </c>
      <c r="U195" s="14">
        <f t="shared" si="102"/>
        <v>83131.839999999997</v>
      </c>
      <c r="V195" s="74">
        <f t="shared" si="103"/>
        <v>997582.07999999973</v>
      </c>
    </row>
    <row r="196" spans="1:22" ht="15.75" outlineLevel="2" x14ac:dyDescent="0.25">
      <c r="A196" s="10">
        <v>8</v>
      </c>
      <c r="B196" s="12" t="s">
        <v>129</v>
      </c>
      <c r="C196" s="78"/>
      <c r="D196" s="41">
        <v>456</v>
      </c>
      <c r="E196" s="13" t="s">
        <v>8</v>
      </c>
      <c r="F196" s="13" t="s">
        <v>274</v>
      </c>
      <c r="G196" s="52">
        <v>1230500</v>
      </c>
      <c r="H196" s="52">
        <v>102541.67</v>
      </c>
      <c r="I196" s="51">
        <v>0.81071280000000001</v>
      </c>
      <c r="J196" s="14">
        <f t="shared" si="73"/>
        <v>83131.839999999997</v>
      </c>
      <c r="K196" s="14">
        <f t="shared" si="92"/>
        <v>83131.839999999997</v>
      </c>
      <c r="L196" s="14">
        <f t="shared" si="93"/>
        <v>83131.839999999997</v>
      </c>
      <c r="M196" s="14">
        <f t="shared" si="94"/>
        <v>83131.839999999997</v>
      </c>
      <c r="N196" s="14">
        <f t="shared" si="95"/>
        <v>83131.839999999997</v>
      </c>
      <c r="O196" s="14">
        <f t="shared" si="96"/>
        <v>83131.839999999997</v>
      </c>
      <c r="P196" s="14">
        <f t="shared" si="97"/>
        <v>83131.839999999997</v>
      </c>
      <c r="Q196" s="14">
        <f t="shared" si="98"/>
        <v>83131.839999999997</v>
      </c>
      <c r="R196" s="14">
        <f t="shared" si="99"/>
        <v>83131.839999999997</v>
      </c>
      <c r="S196" s="14">
        <f t="shared" si="100"/>
        <v>83131.839999999997</v>
      </c>
      <c r="T196" s="14">
        <f t="shared" si="101"/>
        <v>83131.839999999997</v>
      </c>
      <c r="U196" s="14">
        <f t="shared" si="102"/>
        <v>83131.839999999997</v>
      </c>
      <c r="V196" s="74">
        <f t="shared" si="103"/>
        <v>997582.07999999973</v>
      </c>
    </row>
    <row r="197" spans="1:22" ht="15.75" outlineLevel="2" x14ac:dyDescent="0.25">
      <c r="A197" s="10">
        <v>9</v>
      </c>
      <c r="B197" s="12" t="s">
        <v>130</v>
      </c>
      <c r="C197" s="78"/>
      <c r="D197" s="41">
        <v>392</v>
      </c>
      <c r="E197" s="13" t="s">
        <v>8</v>
      </c>
      <c r="F197" s="13" t="s">
        <v>274</v>
      </c>
      <c r="G197" s="52">
        <v>1230500</v>
      </c>
      <c r="H197" s="52">
        <v>102541.67</v>
      </c>
      <c r="I197" s="51">
        <v>0.52710639999999997</v>
      </c>
      <c r="J197" s="14">
        <f t="shared" si="73"/>
        <v>54050.37</v>
      </c>
      <c r="K197" s="14">
        <f t="shared" si="92"/>
        <v>54050.37</v>
      </c>
      <c r="L197" s="14">
        <f t="shared" si="93"/>
        <v>54050.37</v>
      </c>
      <c r="M197" s="14">
        <f t="shared" si="94"/>
        <v>54050.37</v>
      </c>
      <c r="N197" s="14">
        <f t="shared" si="95"/>
        <v>54050.37</v>
      </c>
      <c r="O197" s="14">
        <f t="shared" si="96"/>
        <v>54050.37</v>
      </c>
      <c r="P197" s="14">
        <f t="shared" si="97"/>
        <v>54050.37</v>
      </c>
      <c r="Q197" s="14">
        <f t="shared" si="98"/>
        <v>54050.37</v>
      </c>
      <c r="R197" s="14">
        <f t="shared" si="99"/>
        <v>54050.37</v>
      </c>
      <c r="S197" s="14">
        <f t="shared" si="100"/>
        <v>54050.37</v>
      </c>
      <c r="T197" s="14">
        <f t="shared" si="101"/>
        <v>54050.37</v>
      </c>
      <c r="U197" s="14">
        <f t="shared" si="102"/>
        <v>54050.37</v>
      </c>
      <c r="V197" s="74">
        <f t="shared" si="103"/>
        <v>648604.44000000006</v>
      </c>
    </row>
    <row r="198" spans="1:22" ht="15.75" outlineLevel="2" x14ac:dyDescent="0.25">
      <c r="A198" s="10">
        <v>10</v>
      </c>
      <c r="B198" s="12" t="s">
        <v>131</v>
      </c>
      <c r="C198" s="78"/>
      <c r="D198" s="41">
        <v>384</v>
      </c>
      <c r="E198" s="13" t="s">
        <v>8</v>
      </c>
      <c r="F198" s="13" t="s">
        <v>274</v>
      </c>
      <c r="G198" s="52">
        <v>1230500</v>
      </c>
      <c r="H198" s="52">
        <v>102541.67</v>
      </c>
      <c r="I198" s="51">
        <v>0.24349999999999999</v>
      </c>
      <c r="J198" s="14">
        <f t="shared" si="73"/>
        <v>24968.9</v>
      </c>
      <c r="K198" s="14">
        <f t="shared" si="92"/>
        <v>24968.9</v>
      </c>
      <c r="L198" s="14">
        <f t="shared" si="93"/>
        <v>24968.9</v>
      </c>
      <c r="M198" s="14">
        <f t="shared" si="94"/>
        <v>24968.9</v>
      </c>
      <c r="N198" s="14">
        <f t="shared" si="95"/>
        <v>24968.9</v>
      </c>
      <c r="O198" s="14">
        <f t="shared" si="96"/>
        <v>24968.9</v>
      </c>
      <c r="P198" s="14">
        <f t="shared" si="97"/>
        <v>24968.9</v>
      </c>
      <c r="Q198" s="14">
        <f t="shared" si="98"/>
        <v>24968.9</v>
      </c>
      <c r="R198" s="14">
        <f t="shared" si="99"/>
        <v>24968.9</v>
      </c>
      <c r="S198" s="14">
        <f t="shared" si="100"/>
        <v>24968.9</v>
      </c>
      <c r="T198" s="14">
        <f t="shared" si="101"/>
        <v>24968.9</v>
      </c>
      <c r="U198" s="14">
        <f t="shared" si="102"/>
        <v>24968.9</v>
      </c>
      <c r="V198" s="74">
        <f t="shared" si="103"/>
        <v>299626.8</v>
      </c>
    </row>
    <row r="199" spans="1:22" ht="15.75" outlineLevel="2" x14ac:dyDescent="0.25">
      <c r="A199" s="10">
        <v>11</v>
      </c>
      <c r="B199" s="12" t="s">
        <v>132</v>
      </c>
      <c r="C199" s="78"/>
      <c r="D199" s="41">
        <v>410</v>
      </c>
      <c r="E199" s="13" t="s">
        <v>8</v>
      </c>
      <c r="F199" s="13" t="s">
        <v>274</v>
      </c>
      <c r="G199" s="52">
        <v>1230500</v>
      </c>
      <c r="H199" s="52">
        <v>102541.67</v>
      </c>
      <c r="I199" s="51">
        <v>0.81071280000000001</v>
      </c>
      <c r="J199" s="14">
        <f t="shared" si="73"/>
        <v>83131.839999999997</v>
      </c>
      <c r="K199" s="14">
        <f t="shared" si="92"/>
        <v>83131.839999999997</v>
      </c>
      <c r="L199" s="14">
        <f t="shared" si="93"/>
        <v>83131.839999999997</v>
      </c>
      <c r="M199" s="14">
        <f t="shared" si="94"/>
        <v>83131.839999999997</v>
      </c>
      <c r="N199" s="14">
        <f t="shared" si="95"/>
        <v>83131.839999999997</v>
      </c>
      <c r="O199" s="14">
        <f t="shared" si="96"/>
        <v>83131.839999999997</v>
      </c>
      <c r="P199" s="14">
        <f t="shared" si="97"/>
        <v>83131.839999999997</v>
      </c>
      <c r="Q199" s="14">
        <f t="shared" si="98"/>
        <v>83131.839999999997</v>
      </c>
      <c r="R199" s="14">
        <f t="shared" si="99"/>
        <v>83131.839999999997</v>
      </c>
      <c r="S199" s="14">
        <f t="shared" si="100"/>
        <v>83131.839999999997</v>
      </c>
      <c r="T199" s="14">
        <f t="shared" si="101"/>
        <v>83131.839999999997</v>
      </c>
      <c r="U199" s="14">
        <f t="shared" si="102"/>
        <v>83131.839999999997</v>
      </c>
      <c r="V199" s="74">
        <f t="shared" si="103"/>
        <v>997582.07999999973</v>
      </c>
    </row>
    <row r="200" spans="1:22" ht="15.75" outlineLevel="2" x14ac:dyDescent="0.25">
      <c r="A200" s="10">
        <v>12</v>
      </c>
      <c r="B200" s="12" t="s">
        <v>133</v>
      </c>
      <c r="C200" s="78"/>
      <c r="D200" s="41">
        <v>596</v>
      </c>
      <c r="E200" s="13" t="s">
        <v>8</v>
      </c>
      <c r="F200" s="13" t="s">
        <v>274</v>
      </c>
      <c r="G200" s="52">
        <v>1230500</v>
      </c>
      <c r="H200" s="52">
        <v>102541.67</v>
      </c>
      <c r="I200" s="51">
        <v>0.24349999999999999</v>
      </c>
      <c r="J200" s="14">
        <f t="shared" si="73"/>
        <v>24968.9</v>
      </c>
      <c r="K200" s="14">
        <f t="shared" si="92"/>
        <v>24968.9</v>
      </c>
      <c r="L200" s="14">
        <f t="shared" si="93"/>
        <v>24968.9</v>
      </c>
      <c r="M200" s="14">
        <f t="shared" si="94"/>
        <v>24968.9</v>
      </c>
      <c r="N200" s="14">
        <f t="shared" si="95"/>
        <v>24968.9</v>
      </c>
      <c r="O200" s="14">
        <f t="shared" si="96"/>
        <v>24968.9</v>
      </c>
      <c r="P200" s="14">
        <f t="shared" si="97"/>
        <v>24968.9</v>
      </c>
      <c r="Q200" s="14">
        <f t="shared" si="98"/>
        <v>24968.9</v>
      </c>
      <c r="R200" s="14">
        <f t="shared" si="99"/>
        <v>24968.9</v>
      </c>
      <c r="S200" s="14">
        <f t="shared" si="100"/>
        <v>24968.9</v>
      </c>
      <c r="T200" s="14">
        <f t="shared" si="101"/>
        <v>24968.9</v>
      </c>
      <c r="U200" s="14">
        <f t="shared" si="102"/>
        <v>24968.9</v>
      </c>
      <c r="V200" s="74">
        <f t="shared" si="103"/>
        <v>299626.8</v>
      </c>
    </row>
    <row r="201" spans="1:22" ht="15.75" outlineLevel="2" x14ac:dyDescent="0.25">
      <c r="A201" s="10">
        <v>13</v>
      </c>
      <c r="B201" s="12" t="s">
        <v>134</v>
      </c>
      <c r="C201" s="78"/>
      <c r="D201" s="41">
        <v>750</v>
      </c>
      <c r="E201" s="13" t="s">
        <v>8</v>
      </c>
      <c r="F201" s="13" t="s">
        <v>274</v>
      </c>
      <c r="G201" s="52">
        <v>1230500</v>
      </c>
      <c r="H201" s="52">
        <v>102541.67</v>
      </c>
      <c r="I201" s="51">
        <v>0.81071280000000001</v>
      </c>
      <c r="J201" s="14">
        <f t="shared" si="73"/>
        <v>83131.839999999997</v>
      </c>
      <c r="K201" s="14">
        <f t="shared" si="92"/>
        <v>83131.839999999997</v>
      </c>
      <c r="L201" s="14">
        <f t="shared" si="93"/>
        <v>83131.839999999997</v>
      </c>
      <c r="M201" s="14">
        <f t="shared" si="94"/>
        <v>83131.839999999997</v>
      </c>
      <c r="N201" s="14">
        <f t="shared" si="95"/>
        <v>83131.839999999997</v>
      </c>
      <c r="O201" s="14">
        <f t="shared" si="96"/>
        <v>83131.839999999997</v>
      </c>
      <c r="P201" s="14">
        <f t="shared" si="97"/>
        <v>83131.839999999997</v>
      </c>
      <c r="Q201" s="14">
        <f t="shared" si="98"/>
        <v>83131.839999999997</v>
      </c>
      <c r="R201" s="14">
        <f t="shared" si="99"/>
        <v>83131.839999999997</v>
      </c>
      <c r="S201" s="14">
        <f t="shared" si="100"/>
        <v>83131.839999999997</v>
      </c>
      <c r="T201" s="14">
        <f t="shared" si="101"/>
        <v>83131.839999999997</v>
      </c>
      <c r="U201" s="14">
        <f t="shared" si="102"/>
        <v>83131.839999999997</v>
      </c>
      <c r="V201" s="74">
        <f t="shared" si="103"/>
        <v>997582.07999999973</v>
      </c>
    </row>
    <row r="202" spans="1:22" ht="15.75" outlineLevel="2" x14ac:dyDescent="0.25">
      <c r="A202" s="10">
        <v>14</v>
      </c>
      <c r="B202" s="12" t="s">
        <v>135</v>
      </c>
      <c r="C202" s="78"/>
      <c r="D202" s="41">
        <v>589</v>
      </c>
      <c r="E202" s="13" t="s">
        <v>8</v>
      </c>
      <c r="F202" s="13" t="s">
        <v>274</v>
      </c>
      <c r="G202" s="52">
        <v>1230500</v>
      </c>
      <c r="H202" s="52">
        <v>102541.67</v>
      </c>
      <c r="I202" s="51">
        <v>0.81071280000000001</v>
      </c>
      <c r="J202" s="14">
        <f t="shared" si="73"/>
        <v>83131.839999999997</v>
      </c>
      <c r="K202" s="14">
        <f t="shared" si="92"/>
        <v>83131.839999999997</v>
      </c>
      <c r="L202" s="14">
        <f t="shared" si="93"/>
        <v>83131.839999999997</v>
      </c>
      <c r="M202" s="14">
        <f t="shared" si="94"/>
        <v>83131.839999999997</v>
      </c>
      <c r="N202" s="14">
        <f t="shared" si="95"/>
        <v>83131.839999999997</v>
      </c>
      <c r="O202" s="14">
        <f t="shared" si="96"/>
        <v>83131.839999999997</v>
      </c>
      <c r="P202" s="14">
        <f t="shared" si="97"/>
        <v>83131.839999999997</v>
      </c>
      <c r="Q202" s="14">
        <f t="shared" si="98"/>
        <v>83131.839999999997</v>
      </c>
      <c r="R202" s="14">
        <f t="shared" si="99"/>
        <v>83131.839999999997</v>
      </c>
      <c r="S202" s="14">
        <f t="shared" si="100"/>
        <v>83131.839999999997</v>
      </c>
      <c r="T202" s="14">
        <f t="shared" si="101"/>
        <v>83131.839999999997</v>
      </c>
      <c r="U202" s="14">
        <f t="shared" si="102"/>
        <v>83131.839999999997</v>
      </c>
      <c r="V202" s="74">
        <f t="shared" si="103"/>
        <v>997582.07999999973</v>
      </c>
    </row>
    <row r="203" spans="1:22" ht="15.75" outlineLevel="2" x14ac:dyDescent="0.25">
      <c r="A203" s="10">
        <v>15</v>
      </c>
      <c r="B203" s="12" t="s">
        <v>136</v>
      </c>
      <c r="C203" s="78"/>
      <c r="D203" s="41">
        <v>390</v>
      </c>
      <c r="E203" s="13" t="s">
        <v>8</v>
      </c>
      <c r="F203" s="13" t="s">
        <v>274</v>
      </c>
      <c r="G203" s="52">
        <v>1230500</v>
      </c>
      <c r="H203" s="52">
        <v>102541.67</v>
      </c>
      <c r="I203" s="51">
        <v>0.81071280000000001</v>
      </c>
      <c r="J203" s="14">
        <f t="shared" si="73"/>
        <v>83131.839999999997</v>
      </c>
      <c r="K203" s="14">
        <f t="shared" si="92"/>
        <v>83131.839999999997</v>
      </c>
      <c r="L203" s="14">
        <f t="shared" si="93"/>
        <v>83131.839999999997</v>
      </c>
      <c r="M203" s="14">
        <f t="shared" si="94"/>
        <v>83131.839999999997</v>
      </c>
      <c r="N203" s="14">
        <f t="shared" si="95"/>
        <v>83131.839999999997</v>
      </c>
      <c r="O203" s="14">
        <f t="shared" si="96"/>
        <v>83131.839999999997</v>
      </c>
      <c r="P203" s="14">
        <f t="shared" si="97"/>
        <v>83131.839999999997</v>
      </c>
      <c r="Q203" s="14">
        <f t="shared" si="98"/>
        <v>83131.839999999997</v>
      </c>
      <c r="R203" s="14">
        <f t="shared" si="99"/>
        <v>83131.839999999997</v>
      </c>
      <c r="S203" s="14">
        <f t="shared" si="100"/>
        <v>83131.839999999997</v>
      </c>
      <c r="T203" s="14">
        <f t="shared" si="101"/>
        <v>83131.839999999997</v>
      </c>
      <c r="U203" s="14">
        <f t="shared" si="102"/>
        <v>83131.839999999997</v>
      </c>
      <c r="V203" s="74">
        <f t="shared" si="103"/>
        <v>997582.07999999973</v>
      </c>
    </row>
    <row r="204" spans="1:22" ht="15.75" outlineLevel="2" x14ac:dyDescent="0.25">
      <c r="A204" s="10">
        <v>16</v>
      </c>
      <c r="B204" s="12" t="s">
        <v>137</v>
      </c>
      <c r="C204" s="78"/>
      <c r="D204" s="41">
        <v>597</v>
      </c>
      <c r="E204" s="13" t="s">
        <v>8</v>
      </c>
      <c r="F204" s="13" t="s">
        <v>274</v>
      </c>
      <c r="G204" s="52">
        <v>1230500</v>
      </c>
      <c r="H204" s="52">
        <v>102541.67</v>
      </c>
      <c r="I204" s="51">
        <v>0.81071280000000001</v>
      </c>
      <c r="J204" s="14">
        <f t="shared" ref="J204:J267" si="104">ROUND(H204*I204,2)</f>
        <v>83131.839999999997</v>
      </c>
      <c r="K204" s="14">
        <f t="shared" si="92"/>
        <v>83131.839999999997</v>
      </c>
      <c r="L204" s="14">
        <f t="shared" si="93"/>
        <v>83131.839999999997</v>
      </c>
      <c r="M204" s="14">
        <f t="shared" si="94"/>
        <v>83131.839999999997</v>
      </c>
      <c r="N204" s="14">
        <f t="shared" si="95"/>
        <v>83131.839999999997</v>
      </c>
      <c r="O204" s="14">
        <f t="shared" si="96"/>
        <v>83131.839999999997</v>
      </c>
      <c r="P204" s="14">
        <f t="shared" si="97"/>
        <v>83131.839999999997</v>
      </c>
      <c r="Q204" s="14">
        <f t="shared" si="98"/>
        <v>83131.839999999997</v>
      </c>
      <c r="R204" s="14">
        <f t="shared" si="99"/>
        <v>83131.839999999997</v>
      </c>
      <c r="S204" s="14">
        <f t="shared" si="100"/>
        <v>83131.839999999997</v>
      </c>
      <c r="T204" s="14">
        <f t="shared" si="101"/>
        <v>83131.839999999997</v>
      </c>
      <c r="U204" s="14">
        <f t="shared" si="102"/>
        <v>83131.839999999997</v>
      </c>
      <c r="V204" s="74">
        <f t="shared" si="103"/>
        <v>997582.07999999973</v>
      </c>
    </row>
    <row r="205" spans="1:22" ht="15.75" outlineLevel="2" x14ac:dyDescent="0.25">
      <c r="A205" s="10">
        <v>17</v>
      </c>
      <c r="B205" s="12" t="s">
        <v>138</v>
      </c>
      <c r="C205" s="78"/>
      <c r="D205" s="41">
        <v>516</v>
      </c>
      <c r="E205" s="13" t="s">
        <v>8</v>
      </c>
      <c r="F205" s="13" t="s">
        <v>274</v>
      </c>
      <c r="G205" s="52">
        <v>1230500</v>
      </c>
      <c r="H205" s="52">
        <v>102541.67</v>
      </c>
      <c r="I205" s="51">
        <v>0.81071280000000001</v>
      </c>
      <c r="J205" s="14">
        <f t="shared" si="104"/>
        <v>83131.839999999997</v>
      </c>
      <c r="K205" s="14">
        <f t="shared" si="92"/>
        <v>83131.839999999997</v>
      </c>
      <c r="L205" s="14">
        <f t="shared" si="93"/>
        <v>83131.839999999997</v>
      </c>
      <c r="M205" s="14">
        <f t="shared" si="94"/>
        <v>83131.839999999997</v>
      </c>
      <c r="N205" s="14">
        <f t="shared" si="95"/>
        <v>83131.839999999997</v>
      </c>
      <c r="O205" s="14">
        <f t="shared" si="96"/>
        <v>83131.839999999997</v>
      </c>
      <c r="P205" s="14">
        <f t="shared" si="97"/>
        <v>83131.839999999997</v>
      </c>
      <c r="Q205" s="14">
        <f t="shared" si="98"/>
        <v>83131.839999999997</v>
      </c>
      <c r="R205" s="14">
        <f t="shared" si="99"/>
        <v>83131.839999999997</v>
      </c>
      <c r="S205" s="14">
        <f t="shared" si="100"/>
        <v>83131.839999999997</v>
      </c>
      <c r="T205" s="14">
        <f t="shared" si="101"/>
        <v>83131.839999999997</v>
      </c>
      <c r="U205" s="14">
        <f t="shared" si="102"/>
        <v>83131.839999999997</v>
      </c>
      <c r="V205" s="74">
        <f t="shared" si="103"/>
        <v>997582.07999999973</v>
      </c>
    </row>
    <row r="206" spans="1:22" ht="15.75" x14ac:dyDescent="0.25">
      <c r="A206" s="43">
        <v>11</v>
      </c>
      <c r="B206" s="24" t="s">
        <v>139</v>
      </c>
      <c r="C206" s="9">
        <f>C207+C209+C220+C222</f>
        <v>13</v>
      </c>
      <c r="D206" s="68">
        <f t="shared" ref="D206" si="105">D207+D209+D220+D222</f>
        <v>8571</v>
      </c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73">
        <f t="shared" ref="V206" si="106">V207+V209+V220+V222</f>
        <v>11507648.879999999</v>
      </c>
    </row>
    <row r="207" spans="1:22" ht="16.5" outlineLevel="1" x14ac:dyDescent="0.25">
      <c r="A207" s="15"/>
      <c r="B207" s="63" t="s">
        <v>294</v>
      </c>
      <c r="C207" s="9">
        <v>1</v>
      </c>
      <c r="D207" s="9">
        <f t="shared" ref="D207:E207" si="107">D208</f>
        <v>43</v>
      </c>
      <c r="E207" s="6" t="str">
        <f t="shared" si="107"/>
        <v>-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73">
        <f t="shared" ref="V207" si="108">V208</f>
        <v>399208.92000000016</v>
      </c>
    </row>
    <row r="208" spans="1:22" ht="15.75" outlineLevel="2" x14ac:dyDescent="0.25">
      <c r="A208" s="10">
        <v>1</v>
      </c>
      <c r="B208" s="40" t="s">
        <v>224</v>
      </c>
      <c r="C208" s="9"/>
      <c r="D208" s="41">
        <v>43</v>
      </c>
      <c r="E208" s="6" t="s">
        <v>8</v>
      </c>
      <c r="F208" s="13" t="s">
        <v>293</v>
      </c>
      <c r="G208" s="66">
        <v>922875</v>
      </c>
      <c r="H208" s="66">
        <v>76906.25</v>
      </c>
      <c r="I208" s="51">
        <v>0.43257099999999998</v>
      </c>
      <c r="J208" s="14">
        <f t="shared" si="104"/>
        <v>33267.410000000003</v>
      </c>
      <c r="K208" s="14">
        <f t="shared" si="92"/>
        <v>33267.410000000003</v>
      </c>
      <c r="L208" s="14">
        <f t="shared" si="93"/>
        <v>33267.410000000003</v>
      </c>
      <c r="M208" s="14">
        <f t="shared" si="94"/>
        <v>33267.410000000003</v>
      </c>
      <c r="N208" s="14">
        <f t="shared" si="95"/>
        <v>33267.410000000003</v>
      </c>
      <c r="O208" s="14">
        <f t="shared" si="96"/>
        <v>33267.410000000003</v>
      </c>
      <c r="P208" s="14">
        <f t="shared" si="97"/>
        <v>33267.410000000003</v>
      </c>
      <c r="Q208" s="14">
        <f t="shared" si="98"/>
        <v>33267.410000000003</v>
      </c>
      <c r="R208" s="14">
        <f t="shared" si="99"/>
        <v>33267.410000000003</v>
      </c>
      <c r="S208" s="14">
        <f t="shared" si="100"/>
        <v>33267.410000000003</v>
      </c>
      <c r="T208" s="14">
        <f t="shared" si="101"/>
        <v>33267.410000000003</v>
      </c>
      <c r="U208" s="14">
        <f t="shared" si="102"/>
        <v>33267.410000000003</v>
      </c>
      <c r="V208" s="74">
        <f t="shared" si="103"/>
        <v>399208.92000000016</v>
      </c>
    </row>
    <row r="209" spans="1:22" ht="18.75" outlineLevel="1" x14ac:dyDescent="0.25">
      <c r="A209" s="10"/>
      <c r="B209" s="21" t="s">
        <v>6</v>
      </c>
      <c r="C209" s="23">
        <v>10</v>
      </c>
      <c r="D209" s="69">
        <f t="shared" ref="D209" si="109">SUM(D210:D219)</f>
        <v>5690</v>
      </c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76">
        <f t="shared" ref="V209" si="110">SUM(V210:V219)</f>
        <v>8405421.2399999984</v>
      </c>
    </row>
    <row r="210" spans="1:22" ht="15.75" outlineLevel="2" x14ac:dyDescent="0.25">
      <c r="A210" s="10">
        <v>1</v>
      </c>
      <c r="B210" s="12" t="s">
        <v>140</v>
      </c>
      <c r="C210" s="78"/>
      <c r="D210" s="41">
        <v>450</v>
      </c>
      <c r="E210" s="13" t="s">
        <v>8</v>
      </c>
      <c r="F210" s="13" t="s">
        <v>274</v>
      </c>
      <c r="G210" s="52">
        <v>1230500</v>
      </c>
      <c r="H210" s="52">
        <v>102541.67</v>
      </c>
      <c r="I210" s="51">
        <v>0.81071280000000001</v>
      </c>
      <c r="J210" s="14">
        <f t="shared" si="104"/>
        <v>83131.839999999997</v>
      </c>
      <c r="K210" s="14">
        <f t="shared" si="92"/>
        <v>83131.839999999997</v>
      </c>
      <c r="L210" s="14">
        <f t="shared" si="93"/>
        <v>83131.839999999997</v>
      </c>
      <c r="M210" s="14">
        <f t="shared" si="94"/>
        <v>83131.839999999997</v>
      </c>
      <c r="N210" s="14">
        <f t="shared" si="95"/>
        <v>83131.839999999997</v>
      </c>
      <c r="O210" s="14">
        <f t="shared" si="96"/>
        <v>83131.839999999997</v>
      </c>
      <c r="P210" s="14">
        <f t="shared" si="97"/>
        <v>83131.839999999997</v>
      </c>
      <c r="Q210" s="14">
        <f t="shared" si="98"/>
        <v>83131.839999999997</v>
      </c>
      <c r="R210" s="14">
        <f t="shared" si="99"/>
        <v>83131.839999999997</v>
      </c>
      <c r="S210" s="14">
        <f t="shared" si="100"/>
        <v>83131.839999999997</v>
      </c>
      <c r="T210" s="14">
        <f t="shared" si="101"/>
        <v>83131.839999999997</v>
      </c>
      <c r="U210" s="14">
        <f t="shared" si="102"/>
        <v>83131.839999999997</v>
      </c>
      <c r="V210" s="74">
        <f t="shared" si="103"/>
        <v>997582.07999999973</v>
      </c>
    </row>
    <row r="211" spans="1:22" ht="15.75" outlineLevel="2" x14ac:dyDescent="0.25">
      <c r="A211" s="10">
        <v>2</v>
      </c>
      <c r="B211" s="12" t="s">
        <v>141</v>
      </c>
      <c r="C211" s="78"/>
      <c r="D211" s="41">
        <v>620</v>
      </c>
      <c r="E211" s="13" t="s">
        <v>8</v>
      </c>
      <c r="F211" s="13" t="s">
        <v>274</v>
      </c>
      <c r="G211" s="52">
        <v>1230500</v>
      </c>
      <c r="H211" s="52">
        <v>102541.67</v>
      </c>
      <c r="I211" s="51">
        <v>0.81071280000000001</v>
      </c>
      <c r="J211" s="14">
        <f t="shared" si="104"/>
        <v>83131.839999999997</v>
      </c>
      <c r="K211" s="14">
        <f t="shared" si="92"/>
        <v>83131.839999999997</v>
      </c>
      <c r="L211" s="14">
        <f t="shared" si="93"/>
        <v>83131.839999999997</v>
      </c>
      <c r="M211" s="14">
        <f t="shared" si="94"/>
        <v>83131.839999999997</v>
      </c>
      <c r="N211" s="14">
        <f t="shared" si="95"/>
        <v>83131.839999999997</v>
      </c>
      <c r="O211" s="14">
        <f t="shared" si="96"/>
        <v>83131.839999999997</v>
      </c>
      <c r="P211" s="14">
        <f t="shared" si="97"/>
        <v>83131.839999999997</v>
      </c>
      <c r="Q211" s="14">
        <f t="shared" si="98"/>
        <v>83131.839999999997</v>
      </c>
      <c r="R211" s="14">
        <f t="shared" si="99"/>
        <v>83131.839999999997</v>
      </c>
      <c r="S211" s="14">
        <f t="shared" si="100"/>
        <v>83131.839999999997</v>
      </c>
      <c r="T211" s="14">
        <f t="shared" si="101"/>
        <v>83131.839999999997</v>
      </c>
      <c r="U211" s="14">
        <f t="shared" si="102"/>
        <v>83131.839999999997</v>
      </c>
      <c r="V211" s="74">
        <f t="shared" si="103"/>
        <v>997582.07999999973</v>
      </c>
    </row>
    <row r="212" spans="1:22" ht="15.75" outlineLevel="2" x14ac:dyDescent="0.25">
      <c r="A212" s="10">
        <v>3</v>
      </c>
      <c r="B212" s="12" t="s">
        <v>142</v>
      </c>
      <c r="C212" s="78"/>
      <c r="D212" s="41">
        <v>392</v>
      </c>
      <c r="E212" s="13" t="s">
        <v>8</v>
      </c>
      <c r="F212" s="13" t="s">
        <v>274</v>
      </c>
      <c r="G212" s="52">
        <v>1230500</v>
      </c>
      <c r="H212" s="52">
        <v>102541.67</v>
      </c>
      <c r="I212" s="51">
        <v>0.81071280000000001</v>
      </c>
      <c r="J212" s="14">
        <f t="shared" si="104"/>
        <v>83131.839999999997</v>
      </c>
      <c r="K212" s="14">
        <f t="shared" si="92"/>
        <v>83131.839999999997</v>
      </c>
      <c r="L212" s="14">
        <f t="shared" si="93"/>
        <v>83131.839999999997</v>
      </c>
      <c r="M212" s="14">
        <f t="shared" si="94"/>
        <v>83131.839999999997</v>
      </c>
      <c r="N212" s="14">
        <f t="shared" si="95"/>
        <v>83131.839999999997</v>
      </c>
      <c r="O212" s="14">
        <f t="shared" si="96"/>
        <v>83131.839999999997</v>
      </c>
      <c r="P212" s="14">
        <f t="shared" si="97"/>
        <v>83131.839999999997</v>
      </c>
      <c r="Q212" s="14">
        <f t="shared" si="98"/>
        <v>83131.839999999997</v>
      </c>
      <c r="R212" s="14">
        <f t="shared" si="99"/>
        <v>83131.839999999997</v>
      </c>
      <c r="S212" s="14">
        <f t="shared" si="100"/>
        <v>83131.839999999997</v>
      </c>
      <c r="T212" s="14">
        <f t="shared" si="101"/>
        <v>83131.839999999997</v>
      </c>
      <c r="U212" s="14">
        <f t="shared" si="102"/>
        <v>83131.839999999997</v>
      </c>
      <c r="V212" s="74">
        <f t="shared" si="103"/>
        <v>997582.07999999973</v>
      </c>
    </row>
    <row r="213" spans="1:22" ht="15.75" outlineLevel="2" x14ac:dyDescent="0.25">
      <c r="A213" s="10">
        <v>4</v>
      </c>
      <c r="B213" s="12" t="s">
        <v>143</v>
      </c>
      <c r="C213" s="78"/>
      <c r="D213" s="41">
        <v>885</v>
      </c>
      <c r="E213" s="13" t="s">
        <v>8</v>
      </c>
      <c r="F213" s="13" t="s">
        <v>274</v>
      </c>
      <c r="G213" s="52">
        <v>1230500</v>
      </c>
      <c r="H213" s="52">
        <v>102541.67</v>
      </c>
      <c r="I213" s="51">
        <v>0.81071280000000001</v>
      </c>
      <c r="J213" s="14">
        <f t="shared" si="104"/>
        <v>83131.839999999997</v>
      </c>
      <c r="K213" s="14">
        <f t="shared" si="92"/>
        <v>83131.839999999997</v>
      </c>
      <c r="L213" s="14">
        <f t="shared" si="93"/>
        <v>83131.839999999997</v>
      </c>
      <c r="M213" s="14">
        <f t="shared" si="94"/>
        <v>83131.839999999997</v>
      </c>
      <c r="N213" s="14">
        <f t="shared" si="95"/>
        <v>83131.839999999997</v>
      </c>
      <c r="O213" s="14">
        <f t="shared" si="96"/>
        <v>83131.839999999997</v>
      </c>
      <c r="P213" s="14">
        <f t="shared" si="97"/>
        <v>83131.839999999997</v>
      </c>
      <c r="Q213" s="14">
        <f t="shared" si="98"/>
        <v>83131.839999999997</v>
      </c>
      <c r="R213" s="14">
        <f t="shared" si="99"/>
        <v>83131.839999999997</v>
      </c>
      <c r="S213" s="14">
        <f t="shared" si="100"/>
        <v>83131.839999999997</v>
      </c>
      <c r="T213" s="14">
        <f t="shared" si="101"/>
        <v>83131.839999999997</v>
      </c>
      <c r="U213" s="14">
        <f t="shared" si="102"/>
        <v>83131.839999999997</v>
      </c>
      <c r="V213" s="74">
        <f t="shared" si="103"/>
        <v>997582.07999999973</v>
      </c>
    </row>
    <row r="214" spans="1:22" ht="15.75" outlineLevel="2" x14ac:dyDescent="0.25">
      <c r="A214" s="10">
        <v>5</v>
      </c>
      <c r="B214" s="12" t="s">
        <v>144</v>
      </c>
      <c r="C214" s="78"/>
      <c r="D214" s="41">
        <v>756</v>
      </c>
      <c r="E214" s="13" t="s">
        <v>8</v>
      </c>
      <c r="F214" s="13" t="s">
        <v>274</v>
      </c>
      <c r="G214" s="52">
        <v>1230500</v>
      </c>
      <c r="H214" s="52">
        <v>102541.67</v>
      </c>
      <c r="I214" s="51">
        <v>0.81071280000000001</v>
      </c>
      <c r="J214" s="14">
        <f t="shared" si="104"/>
        <v>83131.839999999997</v>
      </c>
      <c r="K214" s="14">
        <f t="shared" si="92"/>
        <v>83131.839999999997</v>
      </c>
      <c r="L214" s="14">
        <f t="shared" si="93"/>
        <v>83131.839999999997</v>
      </c>
      <c r="M214" s="14">
        <f t="shared" si="94"/>
        <v>83131.839999999997</v>
      </c>
      <c r="N214" s="14">
        <f t="shared" si="95"/>
        <v>83131.839999999997</v>
      </c>
      <c r="O214" s="14">
        <f t="shared" si="96"/>
        <v>83131.839999999997</v>
      </c>
      <c r="P214" s="14">
        <f t="shared" si="97"/>
        <v>83131.839999999997</v>
      </c>
      <c r="Q214" s="14">
        <f t="shared" si="98"/>
        <v>83131.839999999997</v>
      </c>
      <c r="R214" s="14">
        <f t="shared" si="99"/>
        <v>83131.839999999997</v>
      </c>
      <c r="S214" s="14">
        <f t="shared" si="100"/>
        <v>83131.839999999997</v>
      </c>
      <c r="T214" s="14">
        <f t="shared" si="101"/>
        <v>83131.839999999997</v>
      </c>
      <c r="U214" s="14">
        <f t="shared" si="102"/>
        <v>83131.839999999997</v>
      </c>
      <c r="V214" s="74">
        <f t="shared" si="103"/>
        <v>997582.07999999973</v>
      </c>
    </row>
    <row r="215" spans="1:22" ht="15.75" outlineLevel="2" x14ac:dyDescent="0.25">
      <c r="A215" s="10">
        <v>6</v>
      </c>
      <c r="B215" s="12" t="s">
        <v>145</v>
      </c>
      <c r="C215" s="78"/>
      <c r="D215" s="41">
        <v>580</v>
      </c>
      <c r="E215" s="13" t="s">
        <v>8</v>
      </c>
      <c r="F215" s="13" t="s">
        <v>274</v>
      </c>
      <c r="G215" s="52">
        <v>1230500</v>
      </c>
      <c r="H215" s="52">
        <v>102541.67</v>
      </c>
      <c r="I215" s="51">
        <v>0.38530320000000001</v>
      </c>
      <c r="J215" s="14">
        <f t="shared" si="104"/>
        <v>39509.629999999997</v>
      </c>
      <c r="K215" s="14">
        <f t="shared" si="92"/>
        <v>39509.629999999997</v>
      </c>
      <c r="L215" s="14">
        <f t="shared" si="93"/>
        <v>39509.629999999997</v>
      </c>
      <c r="M215" s="14">
        <f t="shared" si="94"/>
        <v>39509.629999999997</v>
      </c>
      <c r="N215" s="14">
        <f t="shared" si="95"/>
        <v>39509.629999999997</v>
      </c>
      <c r="O215" s="14">
        <f t="shared" si="96"/>
        <v>39509.629999999997</v>
      </c>
      <c r="P215" s="14">
        <f t="shared" si="97"/>
        <v>39509.629999999997</v>
      </c>
      <c r="Q215" s="14">
        <f t="shared" si="98"/>
        <v>39509.629999999997</v>
      </c>
      <c r="R215" s="14">
        <f t="shared" si="99"/>
        <v>39509.629999999997</v>
      </c>
      <c r="S215" s="14">
        <f t="shared" si="100"/>
        <v>39509.629999999997</v>
      </c>
      <c r="T215" s="14">
        <f t="shared" si="101"/>
        <v>39509.629999999997</v>
      </c>
      <c r="U215" s="14">
        <f t="shared" si="102"/>
        <v>39509.629999999997</v>
      </c>
      <c r="V215" s="74">
        <f t="shared" si="103"/>
        <v>474115.56</v>
      </c>
    </row>
    <row r="216" spans="1:22" ht="15.75" outlineLevel="2" x14ac:dyDescent="0.25">
      <c r="A216" s="10">
        <v>7</v>
      </c>
      <c r="B216" s="12" t="s">
        <v>146</v>
      </c>
      <c r="C216" s="78"/>
      <c r="D216" s="41">
        <v>750</v>
      </c>
      <c r="E216" s="13" t="s">
        <v>8</v>
      </c>
      <c r="F216" s="13" t="s">
        <v>274</v>
      </c>
      <c r="G216" s="52">
        <v>1230500</v>
      </c>
      <c r="H216" s="52">
        <v>102541.67</v>
      </c>
      <c r="I216" s="51">
        <v>0.66890950000000005</v>
      </c>
      <c r="J216" s="14">
        <f t="shared" si="104"/>
        <v>68591.100000000006</v>
      </c>
      <c r="K216" s="14">
        <f t="shared" si="92"/>
        <v>68591.100000000006</v>
      </c>
      <c r="L216" s="14">
        <f t="shared" si="93"/>
        <v>68591.100000000006</v>
      </c>
      <c r="M216" s="14">
        <f t="shared" si="94"/>
        <v>68591.100000000006</v>
      </c>
      <c r="N216" s="14">
        <f t="shared" si="95"/>
        <v>68591.100000000006</v>
      </c>
      <c r="O216" s="14">
        <f t="shared" si="96"/>
        <v>68591.100000000006</v>
      </c>
      <c r="P216" s="14">
        <f t="shared" si="97"/>
        <v>68591.100000000006</v>
      </c>
      <c r="Q216" s="14">
        <f t="shared" si="98"/>
        <v>68591.100000000006</v>
      </c>
      <c r="R216" s="14">
        <f t="shared" si="99"/>
        <v>68591.100000000006</v>
      </c>
      <c r="S216" s="14">
        <f t="shared" si="100"/>
        <v>68591.100000000006</v>
      </c>
      <c r="T216" s="14">
        <f t="shared" si="101"/>
        <v>68591.100000000006</v>
      </c>
      <c r="U216" s="14">
        <f t="shared" si="102"/>
        <v>68591.100000000006</v>
      </c>
      <c r="V216" s="74">
        <f t="shared" si="103"/>
        <v>823093.19999999984</v>
      </c>
    </row>
    <row r="217" spans="1:22" ht="15.75" outlineLevel="2" x14ac:dyDescent="0.25">
      <c r="A217" s="10">
        <v>8</v>
      </c>
      <c r="B217" s="12" t="s">
        <v>147</v>
      </c>
      <c r="C217" s="78"/>
      <c r="D217" s="41">
        <v>640</v>
      </c>
      <c r="E217" s="13" t="s">
        <v>8</v>
      </c>
      <c r="F217" s="13" t="s">
        <v>274</v>
      </c>
      <c r="G217" s="52">
        <v>1230500</v>
      </c>
      <c r="H217" s="52">
        <v>102541.67</v>
      </c>
      <c r="I217" s="51">
        <v>0.81071280000000001</v>
      </c>
      <c r="J217" s="14">
        <f t="shared" si="104"/>
        <v>83131.839999999997</v>
      </c>
      <c r="K217" s="14">
        <f t="shared" si="92"/>
        <v>83131.839999999997</v>
      </c>
      <c r="L217" s="14">
        <f t="shared" si="93"/>
        <v>83131.839999999997</v>
      </c>
      <c r="M217" s="14">
        <f t="shared" si="94"/>
        <v>83131.839999999997</v>
      </c>
      <c r="N217" s="14">
        <f t="shared" si="95"/>
        <v>83131.839999999997</v>
      </c>
      <c r="O217" s="14">
        <f t="shared" si="96"/>
        <v>83131.839999999997</v>
      </c>
      <c r="P217" s="14">
        <f t="shared" si="97"/>
        <v>83131.839999999997</v>
      </c>
      <c r="Q217" s="14">
        <f t="shared" si="98"/>
        <v>83131.839999999997</v>
      </c>
      <c r="R217" s="14">
        <f t="shared" si="99"/>
        <v>83131.839999999997</v>
      </c>
      <c r="S217" s="14">
        <f t="shared" si="100"/>
        <v>83131.839999999997</v>
      </c>
      <c r="T217" s="14">
        <f t="shared" si="101"/>
        <v>83131.839999999997</v>
      </c>
      <c r="U217" s="14">
        <f t="shared" si="102"/>
        <v>83131.839999999997</v>
      </c>
      <c r="V217" s="74">
        <f t="shared" si="103"/>
        <v>997582.07999999973</v>
      </c>
    </row>
    <row r="218" spans="1:22" ht="15.75" outlineLevel="2" x14ac:dyDescent="0.25">
      <c r="A218" s="10">
        <v>9</v>
      </c>
      <c r="B218" s="12" t="s">
        <v>225</v>
      </c>
      <c r="C218" s="78"/>
      <c r="D218" s="41">
        <v>193</v>
      </c>
      <c r="E218" s="13" t="s">
        <v>8</v>
      </c>
      <c r="F218" s="13" t="s">
        <v>274</v>
      </c>
      <c r="G218" s="52">
        <v>1230500</v>
      </c>
      <c r="H218" s="52">
        <v>102541.67</v>
      </c>
      <c r="I218" s="51">
        <v>0.38530320000000001</v>
      </c>
      <c r="J218" s="14">
        <f t="shared" si="104"/>
        <v>39509.629999999997</v>
      </c>
      <c r="K218" s="14">
        <f t="shared" si="92"/>
        <v>39509.629999999997</v>
      </c>
      <c r="L218" s="14">
        <f t="shared" si="93"/>
        <v>39509.629999999997</v>
      </c>
      <c r="M218" s="14">
        <f t="shared" si="94"/>
        <v>39509.629999999997</v>
      </c>
      <c r="N218" s="14">
        <f t="shared" si="95"/>
        <v>39509.629999999997</v>
      </c>
      <c r="O218" s="14">
        <f t="shared" si="96"/>
        <v>39509.629999999997</v>
      </c>
      <c r="P218" s="14">
        <f t="shared" si="97"/>
        <v>39509.629999999997</v>
      </c>
      <c r="Q218" s="14">
        <f t="shared" si="98"/>
        <v>39509.629999999997</v>
      </c>
      <c r="R218" s="14">
        <f t="shared" si="99"/>
        <v>39509.629999999997</v>
      </c>
      <c r="S218" s="14">
        <f t="shared" si="100"/>
        <v>39509.629999999997</v>
      </c>
      <c r="T218" s="14">
        <f t="shared" si="101"/>
        <v>39509.629999999997</v>
      </c>
      <c r="U218" s="14">
        <f t="shared" si="102"/>
        <v>39509.629999999997</v>
      </c>
      <c r="V218" s="74">
        <f t="shared" si="103"/>
        <v>474115.56</v>
      </c>
    </row>
    <row r="219" spans="1:22" ht="15.75" outlineLevel="2" x14ac:dyDescent="0.25">
      <c r="A219" s="19">
        <v>10</v>
      </c>
      <c r="B219" s="12" t="s">
        <v>240</v>
      </c>
      <c r="C219" s="78"/>
      <c r="D219" s="41">
        <v>424</v>
      </c>
      <c r="E219" s="13" t="s">
        <v>8</v>
      </c>
      <c r="F219" s="13" t="s">
        <v>274</v>
      </c>
      <c r="G219" s="52">
        <v>1230500</v>
      </c>
      <c r="H219" s="52">
        <v>102541.67</v>
      </c>
      <c r="I219" s="51">
        <v>0.52710639999999997</v>
      </c>
      <c r="J219" s="14">
        <f t="shared" si="104"/>
        <v>54050.37</v>
      </c>
      <c r="K219" s="14">
        <f t="shared" si="92"/>
        <v>54050.37</v>
      </c>
      <c r="L219" s="14">
        <f t="shared" si="93"/>
        <v>54050.37</v>
      </c>
      <c r="M219" s="14">
        <f t="shared" si="94"/>
        <v>54050.37</v>
      </c>
      <c r="N219" s="14">
        <f t="shared" si="95"/>
        <v>54050.37</v>
      </c>
      <c r="O219" s="14">
        <f t="shared" si="96"/>
        <v>54050.37</v>
      </c>
      <c r="P219" s="14">
        <f t="shared" si="97"/>
        <v>54050.37</v>
      </c>
      <c r="Q219" s="14">
        <f t="shared" si="98"/>
        <v>54050.37</v>
      </c>
      <c r="R219" s="14">
        <f t="shared" si="99"/>
        <v>54050.37</v>
      </c>
      <c r="S219" s="14">
        <f t="shared" si="100"/>
        <v>54050.37</v>
      </c>
      <c r="T219" s="14">
        <f t="shared" si="101"/>
        <v>54050.37</v>
      </c>
      <c r="U219" s="14">
        <f t="shared" si="102"/>
        <v>54050.37</v>
      </c>
      <c r="V219" s="74">
        <f t="shared" si="103"/>
        <v>648604.44000000006</v>
      </c>
    </row>
    <row r="220" spans="1:22" ht="18.75" outlineLevel="1" x14ac:dyDescent="0.25">
      <c r="A220" s="10"/>
      <c r="B220" s="21" t="s">
        <v>21</v>
      </c>
      <c r="C220" s="23">
        <v>1</v>
      </c>
      <c r="D220" s="23">
        <f t="shared" ref="D220" si="111">D221</f>
        <v>952</v>
      </c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76">
        <f t="shared" ref="V220" si="112">V221</f>
        <v>1297184.3999999997</v>
      </c>
    </row>
    <row r="221" spans="1:22" ht="15.75" outlineLevel="2" x14ac:dyDescent="0.25">
      <c r="A221" s="10">
        <v>12</v>
      </c>
      <c r="B221" s="12" t="s">
        <v>148</v>
      </c>
      <c r="C221" s="78"/>
      <c r="D221" s="41">
        <v>952</v>
      </c>
      <c r="E221" s="13" t="s">
        <v>8</v>
      </c>
      <c r="F221" s="13" t="s">
        <v>287</v>
      </c>
      <c r="G221" s="66">
        <v>2460900</v>
      </c>
      <c r="H221" s="66">
        <v>205075</v>
      </c>
      <c r="I221" s="51">
        <v>0.52711790000000003</v>
      </c>
      <c r="J221" s="14">
        <f t="shared" si="104"/>
        <v>108098.7</v>
      </c>
      <c r="K221" s="14">
        <f t="shared" si="92"/>
        <v>108098.7</v>
      </c>
      <c r="L221" s="14">
        <f t="shared" si="93"/>
        <v>108098.7</v>
      </c>
      <c r="M221" s="14">
        <f t="shared" si="94"/>
        <v>108098.7</v>
      </c>
      <c r="N221" s="14">
        <f t="shared" si="95"/>
        <v>108098.7</v>
      </c>
      <c r="O221" s="14">
        <f t="shared" si="96"/>
        <v>108098.7</v>
      </c>
      <c r="P221" s="14">
        <f t="shared" si="97"/>
        <v>108098.7</v>
      </c>
      <c r="Q221" s="14">
        <f t="shared" si="98"/>
        <v>108098.7</v>
      </c>
      <c r="R221" s="14">
        <f t="shared" si="99"/>
        <v>108098.7</v>
      </c>
      <c r="S221" s="14">
        <f t="shared" si="100"/>
        <v>108098.7</v>
      </c>
      <c r="T221" s="14">
        <f t="shared" si="101"/>
        <v>108098.7</v>
      </c>
      <c r="U221" s="14">
        <f t="shared" si="102"/>
        <v>108098.7</v>
      </c>
      <c r="V221" s="74">
        <f t="shared" si="103"/>
        <v>1297184.3999999997</v>
      </c>
    </row>
    <row r="222" spans="1:22" ht="18.75" outlineLevel="1" x14ac:dyDescent="0.25">
      <c r="A222" s="10"/>
      <c r="B222" s="21" t="s">
        <v>56</v>
      </c>
      <c r="C222" s="23">
        <v>1</v>
      </c>
      <c r="D222" s="69">
        <f t="shared" ref="D222" si="113">D223</f>
        <v>1886</v>
      </c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76">
        <f t="shared" ref="V222" si="114">V223</f>
        <v>1405834.3200000003</v>
      </c>
    </row>
    <row r="223" spans="1:22" ht="15.75" outlineLevel="2" x14ac:dyDescent="0.25">
      <c r="A223" s="10">
        <v>13</v>
      </c>
      <c r="B223" s="12" t="s">
        <v>149</v>
      </c>
      <c r="C223" s="78"/>
      <c r="D223" s="41">
        <v>1886</v>
      </c>
      <c r="E223" s="13" t="s">
        <v>8</v>
      </c>
      <c r="F223" s="13" t="s">
        <v>292</v>
      </c>
      <c r="G223" s="66">
        <v>2907100</v>
      </c>
      <c r="H223" s="66">
        <v>242258.33</v>
      </c>
      <c r="I223" s="51">
        <v>0.48358649999999997</v>
      </c>
      <c r="J223" s="14">
        <f t="shared" si="104"/>
        <v>117152.86</v>
      </c>
      <c r="K223" s="14">
        <f t="shared" si="92"/>
        <v>117152.86</v>
      </c>
      <c r="L223" s="14">
        <f t="shared" si="93"/>
        <v>117152.86</v>
      </c>
      <c r="M223" s="14">
        <f t="shared" si="94"/>
        <v>117152.86</v>
      </c>
      <c r="N223" s="14">
        <f t="shared" si="95"/>
        <v>117152.86</v>
      </c>
      <c r="O223" s="14">
        <f t="shared" si="96"/>
        <v>117152.86</v>
      </c>
      <c r="P223" s="14">
        <f t="shared" si="97"/>
        <v>117152.86</v>
      </c>
      <c r="Q223" s="14">
        <f t="shared" si="98"/>
        <v>117152.86</v>
      </c>
      <c r="R223" s="14">
        <f t="shared" si="99"/>
        <v>117152.86</v>
      </c>
      <c r="S223" s="14">
        <f t="shared" si="100"/>
        <v>117152.86</v>
      </c>
      <c r="T223" s="14">
        <f t="shared" si="101"/>
        <v>117152.86</v>
      </c>
      <c r="U223" s="14">
        <f t="shared" si="102"/>
        <v>117152.86</v>
      </c>
      <c r="V223" s="74">
        <f t="shared" si="103"/>
        <v>1405834.3200000003</v>
      </c>
    </row>
    <row r="224" spans="1:22" ht="15.75" x14ac:dyDescent="0.25">
      <c r="A224" s="15">
        <v>12</v>
      </c>
      <c r="B224" s="24" t="s">
        <v>150</v>
      </c>
      <c r="C224" s="9">
        <f>C225</f>
        <v>18</v>
      </c>
      <c r="D224" s="68">
        <f t="shared" ref="D224:V224" si="115">D225</f>
        <v>7772</v>
      </c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73">
        <f t="shared" si="115"/>
        <v>16037100.359999998</v>
      </c>
    </row>
    <row r="225" spans="1:27" ht="18.75" outlineLevel="1" x14ac:dyDescent="0.25">
      <c r="A225" s="10"/>
      <c r="B225" s="21" t="s">
        <v>6</v>
      </c>
      <c r="C225" s="23">
        <v>18</v>
      </c>
      <c r="D225" s="69">
        <f t="shared" ref="D225" si="116">SUM(D226:D243)</f>
        <v>7772</v>
      </c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76">
        <f t="shared" ref="V225" si="117">SUM(V226:V243)</f>
        <v>16037100.359999998</v>
      </c>
    </row>
    <row r="226" spans="1:27" ht="15.75" outlineLevel="2" x14ac:dyDescent="0.25">
      <c r="A226" s="46">
        <v>1</v>
      </c>
      <c r="B226" s="47" t="s">
        <v>151</v>
      </c>
      <c r="C226" s="80"/>
      <c r="D226" s="70">
        <v>756</v>
      </c>
      <c r="E226" s="16" t="s">
        <v>8</v>
      </c>
      <c r="F226" s="13" t="s">
        <v>274</v>
      </c>
      <c r="G226" s="52">
        <v>1230500</v>
      </c>
      <c r="H226" s="52">
        <v>102541.67</v>
      </c>
      <c r="I226" s="51">
        <v>0.81071280000000001</v>
      </c>
      <c r="J226" s="14">
        <f t="shared" si="104"/>
        <v>83131.839999999997</v>
      </c>
      <c r="K226" s="14">
        <f t="shared" si="92"/>
        <v>83131.839999999997</v>
      </c>
      <c r="L226" s="14">
        <f t="shared" si="93"/>
        <v>83131.839999999997</v>
      </c>
      <c r="M226" s="14">
        <f t="shared" si="94"/>
        <v>83131.839999999997</v>
      </c>
      <c r="N226" s="14">
        <f t="shared" si="95"/>
        <v>83131.839999999997</v>
      </c>
      <c r="O226" s="14">
        <f t="shared" si="96"/>
        <v>83131.839999999997</v>
      </c>
      <c r="P226" s="14">
        <f t="shared" si="97"/>
        <v>83131.839999999997</v>
      </c>
      <c r="Q226" s="14">
        <f t="shared" si="98"/>
        <v>83131.839999999997</v>
      </c>
      <c r="R226" s="14">
        <f t="shared" si="99"/>
        <v>83131.839999999997</v>
      </c>
      <c r="S226" s="14">
        <f t="shared" si="100"/>
        <v>83131.839999999997</v>
      </c>
      <c r="T226" s="14">
        <f t="shared" si="101"/>
        <v>83131.839999999997</v>
      </c>
      <c r="U226" s="14">
        <f t="shared" si="102"/>
        <v>83131.839999999997</v>
      </c>
      <c r="V226" s="74">
        <f t="shared" si="103"/>
        <v>997582.07999999973</v>
      </c>
      <c r="X226" s="48"/>
      <c r="AA226" s="17"/>
    </row>
    <row r="227" spans="1:27" ht="15.75" outlineLevel="2" x14ac:dyDescent="0.25">
      <c r="A227" s="10">
        <v>2</v>
      </c>
      <c r="B227" s="12" t="s">
        <v>152</v>
      </c>
      <c r="C227" s="78"/>
      <c r="D227" s="41">
        <v>435</v>
      </c>
      <c r="E227" s="13" t="s">
        <v>8</v>
      </c>
      <c r="F227" s="13" t="s">
        <v>274</v>
      </c>
      <c r="G227" s="52">
        <v>1230500</v>
      </c>
      <c r="H227" s="52">
        <v>102541.67</v>
      </c>
      <c r="I227" s="51">
        <v>0.81071280000000001</v>
      </c>
      <c r="J227" s="14">
        <f t="shared" si="104"/>
        <v>83131.839999999997</v>
      </c>
      <c r="K227" s="14">
        <f t="shared" si="92"/>
        <v>83131.839999999997</v>
      </c>
      <c r="L227" s="14">
        <f t="shared" si="93"/>
        <v>83131.839999999997</v>
      </c>
      <c r="M227" s="14">
        <f t="shared" si="94"/>
        <v>83131.839999999997</v>
      </c>
      <c r="N227" s="14">
        <f t="shared" si="95"/>
        <v>83131.839999999997</v>
      </c>
      <c r="O227" s="14">
        <f t="shared" si="96"/>
        <v>83131.839999999997</v>
      </c>
      <c r="P227" s="14">
        <f t="shared" si="97"/>
        <v>83131.839999999997</v>
      </c>
      <c r="Q227" s="14">
        <f t="shared" si="98"/>
        <v>83131.839999999997</v>
      </c>
      <c r="R227" s="14">
        <f t="shared" si="99"/>
        <v>83131.839999999997</v>
      </c>
      <c r="S227" s="14">
        <f t="shared" si="100"/>
        <v>83131.839999999997</v>
      </c>
      <c r="T227" s="14">
        <f t="shared" si="101"/>
        <v>83131.839999999997</v>
      </c>
      <c r="U227" s="14">
        <f t="shared" si="102"/>
        <v>83131.839999999997</v>
      </c>
      <c r="V227" s="74">
        <f t="shared" si="103"/>
        <v>997582.07999999973</v>
      </c>
      <c r="X227" s="48"/>
      <c r="AA227" s="17"/>
    </row>
    <row r="228" spans="1:27" ht="15.75" outlineLevel="2" x14ac:dyDescent="0.25">
      <c r="A228" s="10">
        <v>3</v>
      </c>
      <c r="B228" s="12" t="s">
        <v>153</v>
      </c>
      <c r="C228" s="78"/>
      <c r="D228" s="41">
        <v>238</v>
      </c>
      <c r="E228" s="13" t="s">
        <v>8</v>
      </c>
      <c r="F228" s="13" t="s">
        <v>274</v>
      </c>
      <c r="G228" s="52">
        <v>1230500</v>
      </c>
      <c r="H228" s="52">
        <v>102541.67</v>
      </c>
      <c r="I228" s="51">
        <v>0.81071280000000001</v>
      </c>
      <c r="J228" s="14">
        <f t="shared" si="104"/>
        <v>83131.839999999997</v>
      </c>
      <c r="K228" s="14">
        <f t="shared" si="92"/>
        <v>83131.839999999997</v>
      </c>
      <c r="L228" s="14">
        <f t="shared" si="93"/>
        <v>83131.839999999997</v>
      </c>
      <c r="M228" s="14">
        <f t="shared" si="94"/>
        <v>83131.839999999997</v>
      </c>
      <c r="N228" s="14">
        <f t="shared" si="95"/>
        <v>83131.839999999997</v>
      </c>
      <c r="O228" s="14">
        <f t="shared" si="96"/>
        <v>83131.839999999997</v>
      </c>
      <c r="P228" s="14">
        <f t="shared" si="97"/>
        <v>83131.839999999997</v>
      </c>
      <c r="Q228" s="14">
        <f t="shared" si="98"/>
        <v>83131.839999999997</v>
      </c>
      <c r="R228" s="14">
        <f t="shared" si="99"/>
        <v>83131.839999999997</v>
      </c>
      <c r="S228" s="14">
        <f t="shared" si="100"/>
        <v>83131.839999999997</v>
      </c>
      <c r="T228" s="14">
        <f t="shared" si="101"/>
        <v>83131.839999999997</v>
      </c>
      <c r="U228" s="14">
        <f t="shared" si="102"/>
        <v>83131.839999999997</v>
      </c>
      <c r="V228" s="74">
        <f t="shared" si="103"/>
        <v>997582.07999999973</v>
      </c>
      <c r="X228" s="48"/>
      <c r="AA228" s="17"/>
    </row>
    <row r="229" spans="1:27" ht="15.75" outlineLevel="2" x14ac:dyDescent="0.25">
      <c r="A229" s="10">
        <v>4</v>
      </c>
      <c r="B229" s="12" t="s">
        <v>154</v>
      </c>
      <c r="C229" s="78"/>
      <c r="D229" s="41">
        <v>269</v>
      </c>
      <c r="E229" s="13" t="s">
        <v>8</v>
      </c>
      <c r="F229" s="13" t="s">
        <v>274</v>
      </c>
      <c r="G229" s="52">
        <v>1230500</v>
      </c>
      <c r="H229" s="52">
        <v>102541.67</v>
      </c>
      <c r="I229" s="51">
        <v>0.81071280000000001</v>
      </c>
      <c r="J229" s="14">
        <f t="shared" si="104"/>
        <v>83131.839999999997</v>
      </c>
      <c r="K229" s="14">
        <f t="shared" si="92"/>
        <v>83131.839999999997</v>
      </c>
      <c r="L229" s="14">
        <f t="shared" si="93"/>
        <v>83131.839999999997</v>
      </c>
      <c r="M229" s="14">
        <f t="shared" si="94"/>
        <v>83131.839999999997</v>
      </c>
      <c r="N229" s="14">
        <f t="shared" si="95"/>
        <v>83131.839999999997</v>
      </c>
      <c r="O229" s="14">
        <f t="shared" si="96"/>
        <v>83131.839999999997</v>
      </c>
      <c r="P229" s="14">
        <f t="shared" si="97"/>
        <v>83131.839999999997</v>
      </c>
      <c r="Q229" s="14">
        <f t="shared" si="98"/>
        <v>83131.839999999997</v>
      </c>
      <c r="R229" s="14">
        <f t="shared" si="99"/>
        <v>83131.839999999997</v>
      </c>
      <c r="S229" s="14">
        <f t="shared" si="100"/>
        <v>83131.839999999997</v>
      </c>
      <c r="T229" s="14">
        <f t="shared" si="101"/>
        <v>83131.839999999997</v>
      </c>
      <c r="U229" s="14">
        <f t="shared" si="102"/>
        <v>83131.839999999997</v>
      </c>
      <c r="V229" s="74">
        <f t="shared" si="103"/>
        <v>997582.07999999973</v>
      </c>
      <c r="X229" s="48"/>
      <c r="AA229" s="17"/>
    </row>
    <row r="230" spans="1:27" ht="15.75" outlineLevel="2" x14ac:dyDescent="0.25">
      <c r="A230" s="10">
        <v>5</v>
      </c>
      <c r="B230" s="12" t="s">
        <v>155</v>
      </c>
      <c r="C230" s="78"/>
      <c r="D230" s="41">
        <v>652</v>
      </c>
      <c r="E230" s="13" t="s">
        <v>8</v>
      </c>
      <c r="F230" s="13" t="s">
        <v>274</v>
      </c>
      <c r="G230" s="52">
        <v>1230500</v>
      </c>
      <c r="H230" s="52">
        <v>102541.67</v>
      </c>
      <c r="I230" s="51">
        <v>0.81071280000000001</v>
      </c>
      <c r="J230" s="14">
        <f t="shared" si="104"/>
        <v>83131.839999999997</v>
      </c>
      <c r="K230" s="14">
        <f t="shared" si="92"/>
        <v>83131.839999999997</v>
      </c>
      <c r="L230" s="14">
        <f t="shared" si="93"/>
        <v>83131.839999999997</v>
      </c>
      <c r="M230" s="14">
        <f t="shared" si="94"/>
        <v>83131.839999999997</v>
      </c>
      <c r="N230" s="14">
        <f t="shared" si="95"/>
        <v>83131.839999999997</v>
      </c>
      <c r="O230" s="14">
        <f t="shared" si="96"/>
        <v>83131.839999999997</v>
      </c>
      <c r="P230" s="14">
        <f t="shared" si="97"/>
        <v>83131.839999999997</v>
      </c>
      <c r="Q230" s="14">
        <f t="shared" si="98"/>
        <v>83131.839999999997</v>
      </c>
      <c r="R230" s="14">
        <f t="shared" si="99"/>
        <v>83131.839999999997</v>
      </c>
      <c r="S230" s="14">
        <f t="shared" si="100"/>
        <v>83131.839999999997</v>
      </c>
      <c r="T230" s="14">
        <f t="shared" si="101"/>
        <v>83131.839999999997</v>
      </c>
      <c r="U230" s="14">
        <f t="shared" si="102"/>
        <v>83131.839999999997</v>
      </c>
      <c r="V230" s="74">
        <f t="shared" si="103"/>
        <v>997582.07999999973</v>
      </c>
      <c r="X230" s="48"/>
      <c r="AA230" s="17"/>
    </row>
    <row r="231" spans="1:27" ht="15.75" outlineLevel="2" x14ac:dyDescent="0.25">
      <c r="A231" s="10">
        <v>6</v>
      </c>
      <c r="B231" s="12" t="s">
        <v>156</v>
      </c>
      <c r="C231" s="78"/>
      <c r="D231" s="41">
        <v>460</v>
      </c>
      <c r="E231" s="13" t="s">
        <v>8</v>
      </c>
      <c r="F231" s="13" t="s">
        <v>274</v>
      </c>
      <c r="G231" s="52">
        <v>1230500</v>
      </c>
      <c r="H231" s="52">
        <v>102541.67</v>
      </c>
      <c r="I231" s="51">
        <v>0.81071280000000001</v>
      </c>
      <c r="J231" s="14">
        <f t="shared" si="104"/>
        <v>83131.839999999997</v>
      </c>
      <c r="K231" s="14">
        <f t="shared" si="92"/>
        <v>83131.839999999997</v>
      </c>
      <c r="L231" s="14">
        <f t="shared" si="93"/>
        <v>83131.839999999997</v>
      </c>
      <c r="M231" s="14">
        <f t="shared" si="94"/>
        <v>83131.839999999997</v>
      </c>
      <c r="N231" s="14">
        <f t="shared" si="95"/>
        <v>83131.839999999997</v>
      </c>
      <c r="O231" s="14">
        <f t="shared" si="96"/>
        <v>83131.839999999997</v>
      </c>
      <c r="P231" s="14">
        <f t="shared" si="97"/>
        <v>83131.839999999997</v>
      </c>
      <c r="Q231" s="14">
        <f t="shared" si="98"/>
        <v>83131.839999999997</v>
      </c>
      <c r="R231" s="14">
        <f t="shared" si="99"/>
        <v>83131.839999999997</v>
      </c>
      <c r="S231" s="14">
        <f t="shared" si="100"/>
        <v>83131.839999999997</v>
      </c>
      <c r="T231" s="14">
        <f t="shared" si="101"/>
        <v>83131.839999999997</v>
      </c>
      <c r="U231" s="14">
        <f t="shared" si="102"/>
        <v>83131.839999999997</v>
      </c>
      <c r="V231" s="74">
        <f t="shared" si="103"/>
        <v>997582.07999999973</v>
      </c>
      <c r="X231" s="48"/>
      <c r="AA231" s="17"/>
    </row>
    <row r="232" spans="1:27" ht="15.75" outlineLevel="2" x14ac:dyDescent="0.25">
      <c r="A232" s="10">
        <v>7</v>
      </c>
      <c r="B232" s="12" t="s">
        <v>157</v>
      </c>
      <c r="C232" s="78"/>
      <c r="D232" s="41">
        <v>256</v>
      </c>
      <c r="E232" s="13" t="s">
        <v>8</v>
      </c>
      <c r="F232" s="13" t="s">
        <v>274</v>
      </c>
      <c r="G232" s="52">
        <v>1230500</v>
      </c>
      <c r="H232" s="52">
        <v>102541.67</v>
      </c>
      <c r="I232" s="51">
        <v>0.38530320000000001</v>
      </c>
      <c r="J232" s="14">
        <f t="shared" si="104"/>
        <v>39509.629999999997</v>
      </c>
      <c r="K232" s="14">
        <f t="shared" si="92"/>
        <v>39509.629999999997</v>
      </c>
      <c r="L232" s="14">
        <f t="shared" si="93"/>
        <v>39509.629999999997</v>
      </c>
      <c r="M232" s="14">
        <f t="shared" si="94"/>
        <v>39509.629999999997</v>
      </c>
      <c r="N232" s="14">
        <f t="shared" si="95"/>
        <v>39509.629999999997</v>
      </c>
      <c r="O232" s="14">
        <f t="shared" si="96"/>
        <v>39509.629999999997</v>
      </c>
      <c r="P232" s="14">
        <f t="shared" si="97"/>
        <v>39509.629999999997</v>
      </c>
      <c r="Q232" s="14">
        <f t="shared" si="98"/>
        <v>39509.629999999997</v>
      </c>
      <c r="R232" s="14">
        <f t="shared" si="99"/>
        <v>39509.629999999997</v>
      </c>
      <c r="S232" s="14">
        <f t="shared" si="100"/>
        <v>39509.629999999997</v>
      </c>
      <c r="T232" s="14">
        <f t="shared" si="101"/>
        <v>39509.629999999997</v>
      </c>
      <c r="U232" s="14">
        <f t="shared" si="102"/>
        <v>39509.629999999997</v>
      </c>
      <c r="V232" s="74">
        <f t="shared" si="103"/>
        <v>474115.56</v>
      </c>
      <c r="X232" s="48"/>
      <c r="AA232" s="17"/>
    </row>
    <row r="233" spans="1:27" ht="15.75" outlineLevel="2" x14ac:dyDescent="0.25">
      <c r="A233" s="10">
        <v>8</v>
      </c>
      <c r="B233" s="12" t="s">
        <v>158</v>
      </c>
      <c r="C233" s="78"/>
      <c r="D233" s="41">
        <v>658</v>
      </c>
      <c r="E233" s="13" t="s">
        <v>8</v>
      </c>
      <c r="F233" s="13" t="s">
        <v>274</v>
      </c>
      <c r="G233" s="52">
        <v>1230500</v>
      </c>
      <c r="H233" s="52">
        <v>102541.67</v>
      </c>
      <c r="I233" s="51">
        <v>0.52710639999999997</v>
      </c>
      <c r="J233" s="14">
        <f t="shared" si="104"/>
        <v>54050.37</v>
      </c>
      <c r="K233" s="14">
        <f t="shared" si="92"/>
        <v>54050.37</v>
      </c>
      <c r="L233" s="14">
        <f t="shared" si="93"/>
        <v>54050.37</v>
      </c>
      <c r="M233" s="14">
        <f t="shared" si="94"/>
        <v>54050.37</v>
      </c>
      <c r="N233" s="14">
        <f t="shared" si="95"/>
        <v>54050.37</v>
      </c>
      <c r="O233" s="14">
        <f t="shared" si="96"/>
        <v>54050.37</v>
      </c>
      <c r="P233" s="14">
        <f t="shared" si="97"/>
        <v>54050.37</v>
      </c>
      <c r="Q233" s="14">
        <f t="shared" si="98"/>
        <v>54050.37</v>
      </c>
      <c r="R233" s="14">
        <f t="shared" si="99"/>
        <v>54050.37</v>
      </c>
      <c r="S233" s="14">
        <f t="shared" si="100"/>
        <v>54050.37</v>
      </c>
      <c r="T233" s="14">
        <f t="shared" si="101"/>
        <v>54050.37</v>
      </c>
      <c r="U233" s="14">
        <f t="shared" si="102"/>
        <v>54050.37</v>
      </c>
      <c r="V233" s="74">
        <f t="shared" si="103"/>
        <v>648604.44000000006</v>
      </c>
      <c r="X233" s="48"/>
      <c r="AA233" s="17"/>
    </row>
    <row r="234" spans="1:27" ht="15.75" outlineLevel="2" x14ac:dyDescent="0.25">
      <c r="A234" s="10">
        <v>9</v>
      </c>
      <c r="B234" s="12" t="s">
        <v>159</v>
      </c>
      <c r="C234" s="78"/>
      <c r="D234" s="41">
        <v>614</v>
      </c>
      <c r="E234" s="13" t="s">
        <v>8</v>
      </c>
      <c r="F234" s="13" t="s">
        <v>274</v>
      </c>
      <c r="G234" s="52">
        <v>1230500</v>
      </c>
      <c r="H234" s="52">
        <v>102541.67</v>
      </c>
      <c r="I234" s="51">
        <v>0.81071280000000001</v>
      </c>
      <c r="J234" s="14">
        <f t="shared" si="104"/>
        <v>83131.839999999997</v>
      </c>
      <c r="K234" s="14">
        <f t="shared" si="92"/>
        <v>83131.839999999997</v>
      </c>
      <c r="L234" s="14">
        <f t="shared" si="93"/>
        <v>83131.839999999997</v>
      </c>
      <c r="M234" s="14">
        <f t="shared" si="94"/>
        <v>83131.839999999997</v>
      </c>
      <c r="N234" s="14">
        <f t="shared" si="95"/>
        <v>83131.839999999997</v>
      </c>
      <c r="O234" s="14">
        <f t="shared" si="96"/>
        <v>83131.839999999997</v>
      </c>
      <c r="P234" s="14">
        <f t="shared" si="97"/>
        <v>83131.839999999997</v>
      </c>
      <c r="Q234" s="14">
        <f t="shared" si="98"/>
        <v>83131.839999999997</v>
      </c>
      <c r="R234" s="14">
        <f t="shared" si="99"/>
        <v>83131.839999999997</v>
      </c>
      <c r="S234" s="14">
        <f t="shared" si="100"/>
        <v>83131.839999999997</v>
      </c>
      <c r="T234" s="14">
        <f t="shared" si="101"/>
        <v>83131.839999999997</v>
      </c>
      <c r="U234" s="14">
        <f t="shared" si="102"/>
        <v>83131.839999999997</v>
      </c>
      <c r="V234" s="74">
        <f t="shared" si="103"/>
        <v>997582.07999999973</v>
      </c>
      <c r="X234" s="48"/>
      <c r="AA234" s="17"/>
    </row>
    <row r="235" spans="1:27" ht="15.75" outlineLevel="2" x14ac:dyDescent="0.25">
      <c r="A235" s="10">
        <v>10</v>
      </c>
      <c r="B235" s="12" t="s">
        <v>160</v>
      </c>
      <c r="C235" s="78"/>
      <c r="D235" s="41">
        <v>572</v>
      </c>
      <c r="E235" s="13" t="s">
        <v>8</v>
      </c>
      <c r="F235" s="13" t="s">
        <v>274</v>
      </c>
      <c r="G235" s="52">
        <v>1230500</v>
      </c>
      <c r="H235" s="52">
        <v>102541.67</v>
      </c>
      <c r="I235" s="51">
        <v>0.81071280000000001</v>
      </c>
      <c r="J235" s="14">
        <f t="shared" si="104"/>
        <v>83131.839999999997</v>
      </c>
      <c r="K235" s="14">
        <f t="shared" si="92"/>
        <v>83131.839999999997</v>
      </c>
      <c r="L235" s="14">
        <f t="shared" si="93"/>
        <v>83131.839999999997</v>
      </c>
      <c r="M235" s="14">
        <f t="shared" si="94"/>
        <v>83131.839999999997</v>
      </c>
      <c r="N235" s="14">
        <f t="shared" si="95"/>
        <v>83131.839999999997</v>
      </c>
      <c r="O235" s="14">
        <f t="shared" si="96"/>
        <v>83131.839999999997</v>
      </c>
      <c r="P235" s="14">
        <f t="shared" si="97"/>
        <v>83131.839999999997</v>
      </c>
      <c r="Q235" s="14">
        <f t="shared" si="98"/>
        <v>83131.839999999997</v>
      </c>
      <c r="R235" s="14">
        <f t="shared" si="99"/>
        <v>83131.839999999997</v>
      </c>
      <c r="S235" s="14">
        <f t="shared" si="100"/>
        <v>83131.839999999997</v>
      </c>
      <c r="T235" s="14">
        <f t="shared" si="101"/>
        <v>83131.839999999997</v>
      </c>
      <c r="U235" s="14">
        <f t="shared" si="102"/>
        <v>83131.839999999997</v>
      </c>
      <c r="V235" s="74">
        <f t="shared" si="103"/>
        <v>997582.07999999973</v>
      </c>
      <c r="X235" s="48"/>
      <c r="AA235" s="17"/>
    </row>
    <row r="236" spans="1:27" ht="15.75" outlineLevel="2" x14ac:dyDescent="0.25">
      <c r="A236" s="10">
        <v>11</v>
      </c>
      <c r="B236" s="12" t="s">
        <v>161</v>
      </c>
      <c r="C236" s="78"/>
      <c r="D236" s="41">
        <v>809</v>
      </c>
      <c r="E236" s="13" t="s">
        <v>8</v>
      </c>
      <c r="F236" s="13" t="s">
        <v>274</v>
      </c>
      <c r="G236" s="52">
        <v>1230500</v>
      </c>
      <c r="H236" s="52">
        <v>102541.67</v>
      </c>
      <c r="I236" s="51">
        <v>0.81071280000000001</v>
      </c>
      <c r="J236" s="14">
        <f t="shared" si="104"/>
        <v>83131.839999999997</v>
      </c>
      <c r="K236" s="14">
        <f t="shared" si="92"/>
        <v>83131.839999999997</v>
      </c>
      <c r="L236" s="14">
        <f t="shared" si="93"/>
        <v>83131.839999999997</v>
      </c>
      <c r="M236" s="14">
        <f t="shared" si="94"/>
        <v>83131.839999999997</v>
      </c>
      <c r="N236" s="14">
        <f t="shared" si="95"/>
        <v>83131.839999999997</v>
      </c>
      <c r="O236" s="14">
        <f t="shared" si="96"/>
        <v>83131.839999999997</v>
      </c>
      <c r="P236" s="14">
        <f t="shared" si="97"/>
        <v>83131.839999999997</v>
      </c>
      <c r="Q236" s="14">
        <f t="shared" si="98"/>
        <v>83131.839999999997</v>
      </c>
      <c r="R236" s="14">
        <f t="shared" si="99"/>
        <v>83131.839999999997</v>
      </c>
      <c r="S236" s="14">
        <f t="shared" si="100"/>
        <v>83131.839999999997</v>
      </c>
      <c r="T236" s="14">
        <f t="shared" si="101"/>
        <v>83131.839999999997</v>
      </c>
      <c r="U236" s="14">
        <f t="shared" si="102"/>
        <v>83131.839999999997</v>
      </c>
      <c r="V236" s="74">
        <f t="shared" si="103"/>
        <v>997582.07999999973</v>
      </c>
      <c r="X236" s="48"/>
      <c r="AA236" s="17"/>
    </row>
    <row r="237" spans="1:27" ht="15.75" outlineLevel="2" x14ac:dyDescent="0.25">
      <c r="A237" s="10">
        <v>12</v>
      </c>
      <c r="B237" s="12" t="s">
        <v>162</v>
      </c>
      <c r="C237" s="78"/>
      <c r="D237" s="41">
        <v>262</v>
      </c>
      <c r="E237" s="13" t="s">
        <v>8</v>
      </c>
      <c r="F237" s="13" t="s">
        <v>274</v>
      </c>
      <c r="G237" s="52">
        <v>1230500</v>
      </c>
      <c r="H237" s="52">
        <v>102541.67</v>
      </c>
      <c r="I237" s="51">
        <v>0.81071280000000001</v>
      </c>
      <c r="J237" s="14">
        <f t="shared" si="104"/>
        <v>83131.839999999997</v>
      </c>
      <c r="K237" s="14">
        <f t="shared" si="92"/>
        <v>83131.839999999997</v>
      </c>
      <c r="L237" s="14">
        <f t="shared" si="93"/>
        <v>83131.839999999997</v>
      </c>
      <c r="M237" s="14">
        <f t="shared" si="94"/>
        <v>83131.839999999997</v>
      </c>
      <c r="N237" s="14">
        <f t="shared" si="95"/>
        <v>83131.839999999997</v>
      </c>
      <c r="O237" s="14">
        <f t="shared" si="96"/>
        <v>83131.839999999997</v>
      </c>
      <c r="P237" s="14">
        <f t="shared" si="97"/>
        <v>83131.839999999997</v>
      </c>
      <c r="Q237" s="14">
        <f t="shared" si="98"/>
        <v>83131.839999999997</v>
      </c>
      <c r="R237" s="14">
        <f t="shared" si="99"/>
        <v>83131.839999999997</v>
      </c>
      <c r="S237" s="14">
        <f t="shared" si="100"/>
        <v>83131.839999999997</v>
      </c>
      <c r="T237" s="14">
        <f t="shared" si="101"/>
        <v>83131.839999999997</v>
      </c>
      <c r="U237" s="14">
        <f t="shared" si="102"/>
        <v>83131.839999999997</v>
      </c>
      <c r="V237" s="74">
        <f t="shared" si="103"/>
        <v>997582.07999999973</v>
      </c>
      <c r="X237" s="48"/>
      <c r="AA237" s="17"/>
    </row>
    <row r="238" spans="1:27" ht="15.75" outlineLevel="2" x14ac:dyDescent="0.25">
      <c r="A238" s="10">
        <v>13</v>
      </c>
      <c r="B238" s="12" t="s">
        <v>163</v>
      </c>
      <c r="C238" s="78"/>
      <c r="D238" s="41">
        <v>294</v>
      </c>
      <c r="E238" s="13" t="s">
        <v>8</v>
      </c>
      <c r="F238" s="13" t="s">
        <v>274</v>
      </c>
      <c r="G238" s="52">
        <v>1230500</v>
      </c>
      <c r="H238" s="52">
        <v>102541.67</v>
      </c>
      <c r="I238" s="51">
        <v>0.81071280000000001</v>
      </c>
      <c r="J238" s="14">
        <f t="shared" si="104"/>
        <v>83131.839999999997</v>
      </c>
      <c r="K238" s="14">
        <f t="shared" si="92"/>
        <v>83131.839999999997</v>
      </c>
      <c r="L238" s="14">
        <f t="shared" si="93"/>
        <v>83131.839999999997</v>
      </c>
      <c r="M238" s="14">
        <f t="shared" si="94"/>
        <v>83131.839999999997</v>
      </c>
      <c r="N238" s="14">
        <f t="shared" si="95"/>
        <v>83131.839999999997</v>
      </c>
      <c r="O238" s="14">
        <f t="shared" si="96"/>
        <v>83131.839999999997</v>
      </c>
      <c r="P238" s="14">
        <f t="shared" si="97"/>
        <v>83131.839999999997</v>
      </c>
      <c r="Q238" s="14">
        <f t="shared" si="98"/>
        <v>83131.839999999997</v>
      </c>
      <c r="R238" s="14">
        <f t="shared" si="99"/>
        <v>83131.839999999997</v>
      </c>
      <c r="S238" s="14">
        <f t="shared" si="100"/>
        <v>83131.839999999997</v>
      </c>
      <c r="T238" s="14">
        <f t="shared" si="101"/>
        <v>83131.839999999997</v>
      </c>
      <c r="U238" s="14">
        <f t="shared" si="102"/>
        <v>83131.839999999997</v>
      </c>
      <c r="V238" s="74">
        <f t="shared" si="103"/>
        <v>997582.07999999973</v>
      </c>
      <c r="X238" s="48"/>
      <c r="AA238" s="17"/>
    </row>
    <row r="239" spans="1:27" ht="15.75" outlineLevel="2" x14ac:dyDescent="0.25">
      <c r="A239" s="10">
        <v>14</v>
      </c>
      <c r="B239" s="12" t="s">
        <v>164</v>
      </c>
      <c r="C239" s="78"/>
      <c r="D239" s="41">
        <v>369</v>
      </c>
      <c r="E239" s="13" t="s">
        <v>8</v>
      </c>
      <c r="F239" s="13" t="s">
        <v>274</v>
      </c>
      <c r="G239" s="52">
        <v>1230500</v>
      </c>
      <c r="H239" s="52">
        <v>102541.67</v>
      </c>
      <c r="I239" s="51">
        <v>0.81071280000000001</v>
      </c>
      <c r="J239" s="14">
        <f t="shared" si="104"/>
        <v>83131.839999999997</v>
      </c>
      <c r="K239" s="14">
        <f t="shared" si="92"/>
        <v>83131.839999999997</v>
      </c>
      <c r="L239" s="14">
        <f t="shared" si="93"/>
        <v>83131.839999999997</v>
      </c>
      <c r="M239" s="14">
        <f t="shared" si="94"/>
        <v>83131.839999999997</v>
      </c>
      <c r="N239" s="14">
        <f t="shared" si="95"/>
        <v>83131.839999999997</v>
      </c>
      <c r="O239" s="14">
        <f t="shared" si="96"/>
        <v>83131.839999999997</v>
      </c>
      <c r="P239" s="14">
        <f t="shared" si="97"/>
        <v>83131.839999999997</v>
      </c>
      <c r="Q239" s="14">
        <f t="shared" si="98"/>
        <v>83131.839999999997</v>
      </c>
      <c r="R239" s="14">
        <f t="shared" si="99"/>
        <v>83131.839999999997</v>
      </c>
      <c r="S239" s="14">
        <f t="shared" si="100"/>
        <v>83131.839999999997</v>
      </c>
      <c r="T239" s="14">
        <f t="shared" si="101"/>
        <v>83131.839999999997</v>
      </c>
      <c r="U239" s="14">
        <f t="shared" si="102"/>
        <v>83131.839999999997</v>
      </c>
      <c r="V239" s="74">
        <f t="shared" si="103"/>
        <v>997582.07999999973</v>
      </c>
      <c r="X239" s="48"/>
      <c r="AA239" s="17"/>
    </row>
    <row r="240" spans="1:27" ht="15.75" outlineLevel="2" x14ac:dyDescent="0.25">
      <c r="A240" s="43">
        <v>15</v>
      </c>
      <c r="B240" s="24" t="s">
        <v>265</v>
      </c>
      <c r="C240" s="78"/>
      <c r="D240" s="41">
        <v>112</v>
      </c>
      <c r="E240" s="13" t="s">
        <v>8</v>
      </c>
      <c r="F240" s="13" t="s">
        <v>274</v>
      </c>
      <c r="G240" s="52">
        <v>1230500</v>
      </c>
      <c r="H240" s="52">
        <v>102541.67</v>
      </c>
      <c r="I240" s="51">
        <v>0.52710639999999997</v>
      </c>
      <c r="J240" s="14">
        <f t="shared" si="104"/>
        <v>54050.37</v>
      </c>
      <c r="K240" s="14">
        <f t="shared" si="92"/>
        <v>54050.37</v>
      </c>
      <c r="L240" s="14">
        <f t="shared" si="93"/>
        <v>54050.37</v>
      </c>
      <c r="M240" s="14">
        <f t="shared" si="94"/>
        <v>54050.37</v>
      </c>
      <c r="N240" s="14">
        <f t="shared" si="95"/>
        <v>54050.37</v>
      </c>
      <c r="O240" s="14">
        <f t="shared" si="96"/>
        <v>54050.37</v>
      </c>
      <c r="P240" s="14">
        <f t="shared" si="97"/>
        <v>54050.37</v>
      </c>
      <c r="Q240" s="14">
        <f t="shared" si="98"/>
        <v>54050.37</v>
      </c>
      <c r="R240" s="14">
        <f t="shared" si="99"/>
        <v>54050.37</v>
      </c>
      <c r="S240" s="14">
        <f t="shared" si="100"/>
        <v>54050.37</v>
      </c>
      <c r="T240" s="14">
        <f t="shared" si="101"/>
        <v>54050.37</v>
      </c>
      <c r="U240" s="14">
        <f t="shared" si="102"/>
        <v>54050.37</v>
      </c>
      <c r="V240" s="74">
        <f t="shared" si="103"/>
        <v>648604.44000000006</v>
      </c>
      <c r="X240" s="48"/>
      <c r="AA240" s="17"/>
    </row>
    <row r="241" spans="1:27" ht="15.75" outlineLevel="2" x14ac:dyDescent="0.25">
      <c r="A241" s="43">
        <v>16</v>
      </c>
      <c r="B241" s="24" t="s">
        <v>266</v>
      </c>
      <c r="C241" s="78"/>
      <c r="D241" s="41">
        <v>246</v>
      </c>
      <c r="E241" s="13" t="s">
        <v>8</v>
      </c>
      <c r="F241" s="13" t="s">
        <v>274</v>
      </c>
      <c r="G241" s="52">
        <v>1230500</v>
      </c>
      <c r="H241" s="52">
        <v>102541.67</v>
      </c>
      <c r="I241" s="51">
        <v>0.52710639999999997</v>
      </c>
      <c r="J241" s="14">
        <f t="shared" si="104"/>
        <v>54050.37</v>
      </c>
      <c r="K241" s="14">
        <f t="shared" si="92"/>
        <v>54050.37</v>
      </c>
      <c r="L241" s="14">
        <f t="shared" si="93"/>
        <v>54050.37</v>
      </c>
      <c r="M241" s="14">
        <f t="shared" si="94"/>
        <v>54050.37</v>
      </c>
      <c r="N241" s="14">
        <f t="shared" si="95"/>
        <v>54050.37</v>
      </c>
      <c r="O241" s="14">
        <f t="shared" si="96"/>
        <v>54050.37</v>
      </c>
      <c r="P241" s="14">
        <f t="shared" si="97"/>
        <v>54050.37</v>
      </c>
      <c r="Q241" s="14">
        <f t="shared" si="98"/>
        <v>54050.37</v>
      </c>
      <c r="R241" s="14">
        <f t="shared" si="99"/>
        <v>54050.37</v>
      </c>
      <c r="S241" s="14">
        <f t="shared" si="100"/>
        <v>54050.37</v>
      </c>
      <c r="T241" s="14">
        <f t="shared" si="101"/>
        <v>54050.37</v>
      </c>
      <c r="U241" s="14">
        <f t="shared" si="102"/>
        <v>54050.37</v>
      </c>
      <c r="V241" s="74">
        <f t="shared" si="103"/>
        <v>648604.44000000006</v>
      </c>
      <c r="X241" s="48"/>
      <c r="AA241" s="17"/>
    </row>
    <row r="242" spans="1:27" ht="15.75" outlineLevel="2" x14ac:dyDescent="0.25">
      <c r="A242" s="43">
        <v>17</v>
      </c>
      <c r="B242" s="24" t="s">
        <v>267</v>
      </c>
      <c r="C242" s="78"/>
      <c r="D242" s="41">
        <v>510</v>
      </c>
      <c r="E242" s="13" t="s">
        <v>8</v>
      </c>
      <c r="F242" s="13" t="s">
        <v>274</v>
      </c>
      <c r="G242" s="52">
        <v>1230500</v>
      </c>
      <c r="H242" s="52">
        <v>102541.67</v>
      </c>
      <c r="I242" s="51">
        <v>0.52710639999999997</v>
      </c>
      <c r="J242" s="14">
        <f t="shared" si="104"/>
        <v>54050.37</v>
      </c>
      <c r="K242" s="14">
        <f t="shared" si="92"/>
        <v>54050.37</v>
      </c>
      <c r="L242" s="14">
        <f t="shared" si="93"/>
        <v>54050.37</v>
      </c>
      <c r="M242" s="14">
        <f t="shared" si="94"/>
        <v>54050.37</v>
      </c>
      <c r="N242" s="14">
        <f t="shared" si="95"/>
        <v>54050.37</v>
      </c>
      <c r="O242" s="14">
        <f t="shared" si="96"/>
        <v>54050.37</v>
      </c>
      <c r="P242" s="14">
        <f t="shared" si="97"/>
        <v>54050.37</v>
      </c>
      <c r="Q242" s="14">
        <f t="shared" si="98"/>
        <v>54050.37</v>
      </c>
      <c r="R242" s="14">
        <f t="shared" si="99"/>
        <v>54050.37</v>
      </c>
      <c r="S242" s="14">
        <f t="shared" si="100"/>
        <v>54050.37</v>
      </c>
      <c r="T242" s="14">
        <f t="shared" si="101"/>
        <v>54050.37</v>
      </c>
      <c r="U242" s="14">
        <f t="shared" si="102"/>
        <v>54050.37</v>
      </c>
      <c r="V242" s="74">
        <f t="shared" si="103"/>
        <v>648604.44000000006</v>
      </c>
      <c r="X242" s="48"/>
      <c r="AA242" s="17"/>
    </row>
    <row r="243" spans="1:27" ht="15.75" outlineLevel="2" x14ac:dyDescent="0.25">
      <c r="A243" s="43">
        <v>18</v>
      </c>
      <c r="B243" s="24" t="s">
        <v>268</v>
      </c>
      <c r="C243" s="78"/>
      <c r="D243" s="41">
        <v>260</v>
      </c>
      <c r="E243" s="13" t="s">
        <v>8</v>
      </c>
      <c r="F243" s="13" t="s">
        <v>274</v>
      </c>
      <c r="G243" s="52">
        <v>1230500</v>
      </c>
      <c r="H243" s="52">
        <v>102541.67</v>
      </c>
      <c r="I243" s="51">
        <v>0.81071280000000001</v>
      </c>
      <c r="J243" s="14">
        <f t="shared" si="104"/>
        <v>83131.839999999997</v>
      </c>
      <c r="K243" s="14">
        <f t="shared" si="92"/>
        <v>83131.839999999997</v>
      </c>
      <c r="L243" s="14">
        <f t="shared" si="93"/>
        <v>83131.839999999997</v>
      </c>
      <c r="M243" s="14">
        <f t="shared" si="94"/>
        <v>83131.839999999997</v>
      </c>
      <c r="N243" s="14">
        <f t="shared" si="95"/>
        <v>83131.839999999997</v>
      </c>
      <c r="O243" s="14">
        <f t="shared" si="96"/>
        <v>83131.839999999997</v>
      </c>
      <c r="P243" s="14">
        <f t="shared" si="97"/>
        <v>83131.839999999997</v>
      </c>
      <c r="Q243" s="14">
        <f t="shared" si="98"/>
        <v>83131.839999999997</v>
      </c>
      <c r="R243" s="14">
        <f t="shared" si="99"/>
        <v>83131.839999999997</v>
      </c>
      <c r="S243" s="14">
        <f t="shared" si="100"/>
        <v>83131.839999999997</v>
      </c>
      <c r="T243" s="14">
        <f t="shared" si="101"/>
        <v>83131.839999999997</v>
      </c>
      <c r="U243" s="14">
        <f t="shared" si="102"/>
        <v>83131.839999999997</v>
      </c>
      <c r="V243" s="74">
        <f t="shared" si="103"/>
        <v>997582.07999999973</v>
      </c>
      <c r="X243" s="48"/>
      <c r="AA243" s="17"/>
    </row>
    <row r="244" spans="1:27" ht="15.75" x14ac:dyDescent="0.25">
      <c r="A244" s="15">
        <v>13</v>
      </c>
      <c r="B244" s="24" t="s">
        <v>263</v>
      </c>
      <c r="C244" s="9">
        <f>C245+C247</f>
        <v>2</v>
      </c>
      <c r="D244" s="68">
        <f t="shared" ref="D244" si="118">D245+D247</f>
        <v>2271</v>
      </c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73">
        <f t="shared" ref="V244" si="119">V245+V247</f>
        <v>2403416.4</v>
      </c>
    </row>
    <row r="245" spans="1:27" ht="18.75" outlineLevel="1" x14ac:dyDescent="0.25">
      <c r="A245" s="10"/>
      <c r="B245" s="21" t="s">
        <v>6</v>
      </c>
      <c r="C245" s="23">
        <v>1</v>
      </c>
      <c r="D245" s="23">
        <f t="shared" ref="D245:V245" si="120">D246</f>
        <v>410</v>
      </c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76">
        <f t="shared" si="120"/>
        <v>997582.07999999973</v>
      </c>
    </row>
    <row r="246" spans="1:27" ht="15.75" outlineLevel="2" x14ac:dyDescent="0.25">
      <c r="A246" s="10">
        <v>1</v>
      </c>
      <c r="B246" s="20" t="s">
        <v>165</v>
      </c>
      <c r="C246" s="78"/>
      <c r="D246" s="41">
        <v>410</v>
      </c>
      <c r="E246" s="13" t="s">
        <v>8</v>
      </c>
      <c r="F246" s="13" t="s">
        <v>274</v>
      </c>
      <c r="G246" s="52">
        <v>1230500</v>
      </c>
      <c r="H246" s="52">
        <v>102541.67</v>
      </c>
      <c r="I246" s="51">
        <v>0.81071280000000001</v>
      </c>
      <c r="J246" s="14">
        <f t="shared" si="104"/>
        <v>83131.839999999997</v>
      </c>
      <c r="K246" s="14">
        <f t="shared" si="92"/>
        <v>83131.839999999997</v>
      </c>
      <c r="L246" s="14">
        <f t="shared" si="93"/>
        <v>83131.839999999997</v>
      </c>
      <c r="M246" s="14">
        <f t="shared" si="94"/>
        <v>83131.839999999997</v>
      </c>
      <c r="N246" s="14">
        <f t="shared" si="95"/>
        <v>83131.839999999997</v>
      </c>
      <c r="O246" s="14">
        <f t="shared" si="96"/>
        <v>83131.839999999997</v>
      </c>
      <c r="P246" s="14">
        <f t="shared" si="97"/>
        <v>83131.839999999997</v>
      </c>
      <c r="Q246" s="14">
        <f t="shared" si="98"/>
        <v>83131.839999999997</v>
      </c>
      <c r="R246" s="14">
        <f t="shared" si="99"/>
        <v>83131.839999999997</v>
      </c>
      <c r="S246" s="14">
        <f t="shared" si="100"/>
        <v>83131.839999999997</v>
      </c>
      <c r="T246" s="14">
        <f t="shared" si="101"/>
        <v>83131.839999999997</v>
      </c>
      <c r="U246" s="14">
        <f t="shared" si="102"/>
        <v>83131.839999999997</v>
      </c>
      <c r="V246" s="74">
        <f t="shared" si="103"/>
        <v>997582.07999999973</v>
      </c>
    </row>
    <row r="247" spans="1:27" ht="18.75" outlineLevel="1" x14ac:dyDescent="0.25">
      <c r="A247" s="10"/>
      <c r="B247" s="21" t="s">
        <v>56</v>
      </c>
      <c r="C247" s="23">
        <v>1</v>
      </c>
      <c r="D247" s="69">
        <f t="shared" ref="D247" si="121">D248</f>
        <v>1861</v>
      </c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76">
        <f t="shared" ref="V247" si="122">V248</f>
        <v>1405834.3200000003</v>
      </c>
    </row>
    <row r="248" spans="1:27" ht="15.75" outlineLevel="2" x14ac:dyDescent="0.25">
      <c r="A248" s="10">
        <v>2</v>
      </c>
      <c r="B248" s="20" t="s">
        <v>166</v>
      </c>
      <c r="C248" s="78"/>
      <c r="D248" s="41">
        <v>1861</v>
      </c>
      <c r="E248" s="13" t="s">
        <v>8</v>
      </c>
      <c r="F248" s="13" t="s">
        <v>292</v>
      </c>
      <c r="G248" s="66">
        <v>2907100</v>
      </c>
      <c r="H248" s="66">
        <v>242258.33</v>
      </c>
      <c r="I248" s="51">
        <v>0.48358649999999997</v>
      </c>
      <c r="J248" s="14">
        <f t="shared" si="104"/>
        <v>117152.86</v>
      </c>
      <c r="K248" s="14">
        <f t="shared" si="92"/>
        <v>117152.86</v>
      </c>
      <c r="L248" s="14">
        <f t="shared" si="93"/>
        <v>117152.86</v>
      </c>
      <c r="M248" s="14">
        <f t="shared" si="94"/>
        <v>117152.86</v>
      </c>
      <c r="N248" s="14">
        <f t="shared" si="95"/>
        <v>117152.86</v>
      </c>
      <c r="O248" s="14">
        <f t="shared" si="96"/>
        <v>117152.86</v>
      </c>
      <c r="P248" s="14">
        <f t="shared" si="97"/>
        <v>117152.86</v>
      </c>
      <c r="Q248" s="14">
        <f t="shared" si="98"/>
        <v>117152.86</v>
      </c>
      <c r="R248" s="14">
        <f t="shared" si="99"/>
        <v>117152.86</v>
      </c>
      <c r="S248" s="14">
        <f t="shared" si="100"/>
        <v>117152.86</v>
      </c>
      <c r="T248" s="14">
        <f t="shared" si="101"/>
        <v>117152.86</v>
      </c>
      <c r="U248" s="14">
        <f t="shared" si="102"/>
        <v>117152.86</v>
      </c>
      <c r="V248" s="74">
        <f t="shared" si="103"/>
        <v>1405834.3200000003</v>
      </c>
    </row>
    <row r="249" spans="1:27" ht="15.75" x14ac:dyDescent="0.25">
      <c r="A249" s="15">
        <v>14</v>
      </c>
      <c r="B249" s="24" t="s">
        <v>167</v>
      </c>
      <c r="C249" s="9">
        <f>C250+C253+C272</f>
        <v>21</v>
      </c>
      <c r="D249" s="9">
        <f t="shared" ref="D249:V249" si="123">D250+D253+D272</f>
        <v>7467</v>
      </c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73">
        <f t="shared" si="123"/>
        <v>15864347.879999999</v>
      </c>
    </row>
    <row r="250" spans="1:27" ht="15.75" outlineLevel="1" x14ac:dyDescent="0.25">
      <c r="A250" s="15"/>
      <c r="B250" s="39" t="s">
        <v>195</v>
      </c>
      <c r="C250" s="9">
        <v>2</v>
      </c>
      <c r="D250" s="9">
        <f t="shared" ref="D250" si="124">D251+D252</f>
        <v>143</v>
      </c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73">
        <f t="shared" ref="V250" si="125">V251+V252</f>
        <v>798417.84000000032</v>
      </c>
    </row>
    <row r="251" spans="1:27" ht="15.75" outlineLevel="2" x14ac:dyDescent="0.25">
      <c r="A251" s="10">
        <v>1</v>
      </c>
      <c r="B251" s="40" t="s">
        <v>226</v>
      </c>
      <c r="C251" s="9"/>
      <c r="D251" s="41">
        <v>77</v>
      </c>
      <c r="E251" s="13" t="s">
        <v>8</v>
      </c>
      <c r="F251" s="13" t="s">
        <v>293</v>
      </c>
      <c r="G251" s="66">
        <v>922875</v>
      </c>
      <c r="H251" s="66">
        <v>76906.25</v>
      </c>
      <c r="I251" s="51">
        <v>0.43257099999999998</v>
      </c>
      <c r="J251" s="14">
        <f t="shared" si="104"/>
        <v>33267.410000000003</v>
      </c>
      <c r="K251" s="14">
        <f t="shared" si="92"/>
        <v>33267.410000000003</v>
      </c>
      <c r="L251" s="14">
        <f t="shared" si="93"/>
        <v>33267.410000000003</v>
      </c>
      <c r="M251" s="14">
        <f t="shared" si="94"/>
        <v>33267.410000000003</v>
      </c>
      <c r="N251" s="14">
        <f t="shared" si="95"/>
        <v>33267.410000000003</v>
      </c>
      <c r="O251" s="14">
        <f t="shared" si="96"/>
        <v>33267.410000000003</v>
      </c>
      <c r="P251" s="14">
        <f t="shared" si="97"/>
        <v>33267.410000000003</v>
      </c>
      <c r="Q251" s="14">
        <f t="shared" si="98"/>
        <v>33267.410000000003</v>
      </c>
      <c r="R251" s="14">
        <f t="shared" si="99"/>
        <v>33267.410000000003</v>
      </c>
      <c r="S251" s="14">
        <f t="shared" si="100"/>
        <v>33267.410000000003</v>
      </c>
      <c r="T251" s="14">
        <f t="shared" si="101"/>
        <v>33267.410000000003</v>
      </c>
      <c r="U251" s="14">
        <f t="shared" si="102"/>
        <v>33267.410000000003</v>
      </c>
      <c r="V251" s="74">
        <f t="shared" si="103"/>
        <v>399208.92000000016</v>
      </c>
    </row>
    <row r="252" spans="1:27" ht="15.75" outlineLevel="2" x14ac:dyDescent="0.25">
      <c r="A252" s="10">
        <v>2</v>
      </c>
      <c r="B252" s="40" t="s">
        <v>227</v>
      </c>
      <c r="C252" s="9"/>
      <c r="D252" s="41">
        <v>66</v>
      </c>
      <c r="E252" s="13" t="s">
        <v>8</v>
      </c>
      <c r="F252" s="13" t="s">
        <v>293</v>
      </c>
      <c r="G252" s="66">
        <v>922875</v>
      </c>
      <c r="H252" s="66">
        <v>76906.25</v>
      </c>
      <c r="I252" s="51">
        <v>0.43257099999999998</v>
      </c>
      <c r="J252" s="14">
        <f t="shared" si="104"/>
        <v>33267.410000000003</v>
      </c>
      <c r="K252" s="14">
        <f t="shared" si="92"/>
        <v>33267.410000000003</v>
      </c>
      <c r="L252" s="14">
        <f t="shared" si="93"/>
        <v>33267.410000000003</v>
      </c>
      <c r="M252" s="14">
        <f t="shared" si="94"/>
        <v>33267.410000000003</v>
      </c>
      <c r="N252" s="14">
        <f t="shared" si="95"/>
        <v>33267.410000000003</v>
      </c>
      <c r="O252" s="14">
        <f t="shared" si="96"/>
        <v>33267.410000000003</v>
      </c>
      <c r="P252" s="14">
        <f t="shared" si="97"/>
        <v>33267.410000000003</v>
      </c>
      <c r="Q252" s="14">
        <f t="shared" si="98"/>
        <v>33267.410000000003</v>
      </c>
      <c r="R252" s="14">
        <f t="shared" si="99"/>
        <v>33267.410000000003</v>
      </c>
      <c r="S252" s="14">
        <f t="shared" si="100"/>
        <v>33267.410000000003</v>
      </c>
      <c r="T252" s="14">
        <f t="shared" si="101"/>
        <v>33267.410000000003</v>
      </c>
      <c r="U252" s="14">
        <f t="shared" si="102"/>
        <v>33267.410000000003</v>
      </c>
      <c r="V252" s="74">
        <f t="shared" si="103"/>
        <v>399208.92000000016</v>
      </c>
    </row>
    <row r="253" spans="1:27" ht="18.75" outlineLevel="1" x14ac:dyDescent="0.25">
      <c r="A253" s="10"/>
      <c r="B253" s="21" t="s">
        <v>6</v>
      </c>
      <c r="C253" s="23">
        <v>18</v>
      </c>
      <c r="D253" s="69">
        <f t="shared" ref="D253" si="126">SUM(D254:D271)</f>
        <v>6232</v>
      </c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76">
        <f t="shared" ref="V253" si="127">SUM(V254:V271)</f>
        <v>13768745.639999999</v>
      </c>
    </row>
    <row r="254" spans="1:27" ht="15.75" outlineLevel="2" x14ac:dyDescent="0.25">
      <c r="A254" s="10">
        <v>1</v>
      </c>
      <c r="B254" s="12" t="s">
        <v>168</v>
      </c>
      <c r="C254" s="78"/>
      <c r="D254" s="53">
        <v>507</v>
      </c>
      <c r="E254" s="13" t="s">
        <v>8</v>
      </c>
      <c r="F254" s="13" t="s">
        <v>274</v>
      </c>
      <c r="G254" s="52">
        <v>1230500</v>
      </c>
      <c r="H254" s="52">
        <v>102541.67</v>
      </c>
      <c r="I254" s="51">
        <v>0.81071280000000001</v>
      </c>
      <c r="J254" s="14">
        <f t="shared" si="104"/>
        <v>83131.839999999997</v>
      </c>
      <c r="K254" s="14">
        <f t="shared" ref="K254:K293" si="128">J254</f>
        <v>83131.839999999997</v>
      </c>
      <c r="L254" s="14">
        <f t="shared" ref="L254:L293" si="129">J254</f>
        <v>83131.839999999997</v>
      </c>
      <c r="M254" s="14">
        <f t="shared" ref="M254:M293" si="130">J254</f>
        <v>83131.839999999997</v>
      </c>
      <c r="N254" s="14">
        <f t="shared" ref="N254:N293" si="131">J254</f>
        <v>83131.839999999997</v>
      </c>
      <c r="O254" s="14">
        <f t="shared" ref="O254:O293" si="132">J254</f>
        <v>83131.839999999997</v>
      </c>
      <c r="P254" s="14">
        <f t="shared" ref="P254:P293" si="133">J254</f>
        <v>83131.839999999997</v>
      </c>
      <c r="Q254" s="14">
        <f t="shared" ref="Q254:Q293" si="134">J254</f>
        <v>83131.839999999997</v>
      </c>
      <c r="R254" s="14">
        <f t="shared" ref="R254:R293" si="135">J254</f>
        <v>83131.839999999997</v>
      </c>
      <c r="S254" s="14">
        <f t="shared" ref="S254:S293" si="136">J254</f>
        <v>83131.839999999997</v>
      </c>
      <c r="T254" s="14">
        <f t="shared" ref="T254:T293" si="137">J254</f>
        <v>83131.839999999997</v>
      </c>
      <c r="U254" s="14">
        <f t="shared" ref="U254:U293" si="138">J254</f>
        <v>83131.839999999997</v>
      </c>
      <c r="V254" s="74">
        <f t="shared" ref="V254:V293" si="139">J254+K254+L254+M254+N254+O254+P254+Q254+R254+S254+T254+U254</f>
        <v>997582.07999999973</v>
      </c>
    </row>
    <row r="255" spans="1:27" ht="15.75" outlineLevel="2" x14ac:dyDescent="0.25">
      <c r="A255" s="10">
        <v>2</v>
      </c>
      <c r="B255" s="12" t="s">
        <v>169</v>
      </c>
      <c r="C255" s="78"/>
      <c r="D255" s="53">
        <v>177</v>
      </c>
      <c r="E255" s="13" t="s">
        <v>8</v>
      </c>
      <c r="F255" s="13" t="s">
        <v>274</v>
      </c>
      <c r="G255" s="52">
        <v>1230500</v>
      </c>
      <c r="H255" s="52">
        <v>102541.67</v>
      </c>
      <c r="I255" s="51">
        <v>0.52710639999999997</v>
      </c>
      <c r="J255" s="14">
        <f t="shared" si="104"/>
        <v>54050.37</v>
      </c>
      <c r="K255" s="14">
        <f t="shared" si="128"/>
        <v>54050.37</v>
      </c>
      <c r="L255" s="14">
        <f t="shared" si="129"/>
        <v>54050.37</v>
      </c>
      <c r="M255" s="14">
        <f t="shared" si="130"/>
        <v>54050.37</v>
      </c>
      <c r="N255" s="14">
        <f t="shared" si="131"/>
        <v>54050.37</v>
      </c>
      <c r="O255" s="14">
        <f t="shared" si="132"/>
        <v>54050.37</v>
      </c>
      <c r="P255" s="14">
        <f t="shared" si="133"/>
        <v>54050.37</v>
      </c>
      <c r="Q255" s="14">
        <f t="shared" si="134"/>
        <v>54050.37</v>
      </c>
      <c r="R255" s="14">
        <f t="shared" si="135"/>
        <v>54050.37</v>
      </c>
      <c r="S255" s="14">
        <f t="shared" si="136"/>
        <v>54050.37</v>
      </c>
      <c r="T255" s="14">
        <f t="shared" si="137"/>
        <v>54050.37</v>
      </c>
      <c r="U255" s="14">
        <f t="shared" si="138"/>
        <v>54050.37</v>
      </c>
      <c r="V255" s="74">
        <f t="shared" si="139"/>
        <v>648604.44000000006</v>
      </c>
    </row>
    <row r="256" spans="1:27" ht="15.75" outlineLevel="2" x14ac:dyDescent="0.25">
      <c r="A256" s="10">
        <v>3</v>
      </c>
      <c r="B256" s="12" t="s">
        <v>228</v>
      </c>
      <c r="C256" s="78"/>
      <c r="D256" s="53">
        <v>184</v>
      </c>
      <c r="E256" s="13" t="s">
        <v>8</v>
      </c>
      <c r="F256" s="13" t="s">
        <v>274</v>
      </c>
      <c r="G256" s="52">
        <v>1230500</v>
      </c>
      <c r="H256" s="52">
        <v>102541.67</v>
      </c>
      <c r="I256" s="51">
        <v>0.24349999999999999</v>
      </c>
      <c r="J256" s="14">
        <f t="shared" si="104"/>
        <v>24968.9</v>
      </c>
      <c r="K256" s="14">
        <f t="shared" si="128"/>
        <v>24968.9</v>
      </c>
      <c r="L256" s="14">
        <f t="shared" si="129"/>
        <v>24968.9</v>
      </c>
      <c r="M256" s="14">
        <f t="shared" si="130"/>
        <v>24968.9</v>
      </c>
      <c r="N256" s="14">
        <f t="shared" si="131"/>
        <v>24968.9</v>
      </c>
      <c r="O256" s="14">
        <f t="shared" si="132"/>
        <v>24968.9</v>
      </c>
      <c r="P256" s="14">
        <f t="shared" si="133"/>
        <v>24968.9</v>
      </c>
      <c r="Q256" s="14">
        <f t="shared" si="134"/>
        <v>24968.9</v>
      </c>
      <c r="R256" s="14">
        <f t="shared" si="135"/>
        <v>24968.9</v>
      </c>
      <c r="S256" s="14">
        <f t="shared" si="136"/>
        <v>24968.9</v>
      </c>
      <c r="T256" s="14">
        <f t="shared" si="137"/>
        <v>24968.9</v>
      </c>
      <c r="U256" s="14">
        <f t="shared" si="138"/>
        <v>24968.9</v>
      </c>
      <c r="V256" s="74">
        <f t="shared" si="139"/>
        <v>299626.8</v>
      </c>
    </row>
    <row r="257" spans="1:22" ht="15.75" outlineLevel="2" x14ac:dyDescent="0.25">
      <c r="A257" s="10">
        <v>4</v>
      </c>
      <c r="B257" s="12" t="s">
        <v>170</v>
      </c>
      <c r="C257" s="78"/>
      <c r="D257" s="53">
        <v>360</v>
      </c>
      <c r="E257" s="13" t="s">
        <v>8</v>
      </c>
      <c r="F257" s="13" t="s">
        <v>274</v>
      </c>
      <c r="G257" s="52">
        <v>1230500</v>
      </c>
      <c r="H257" s="52">
        <v>102541.67</v>
      </c>
      <c r="I257" s="51">
        <v>0.81071280000000001</v>
      </c>
      <c r="J257" s="14">
        <f t="shared" si="104"/>
        <v>83131.839999999997</v>
      </c>
      <c r="K257" s="14">
        <f t="shared" si="128"/>
        <v>83131.839999999997</v>
      </c>
      <c r="L257" s="14">
        <f t="shared" si="129"/>
        <v>83131.839999999997</v>
      </c>
      <c r="M257" s="14">
        <f t="shared" si="130"/>
        <v>83131.839999999997</v>
      </c>
      <c r="N257" s="14">
        <f t="shared" si="131"/>
        <v>83131.839999999997</v>
      </c>
      <c r="O257" s="14">
        <f t="shared" si="132"/>
        <v>83131.839999999997</v>
      </c>
      <c r="P257" s="14">
        <f t="shared" si="133"/>
        <v>83131.839999999997</v>
      </c>
      <c r="Q257" s="14">
        <f t="shared" si="134"/>
        <v>83131.839999999997</v>
      </c>
      <c r="R257" s="14">
        <f t="shared" si="135"/>
        <v>83131.839999999997</v>
      </c>
      <c r="S257" s="14">
        <f t="shared" si="136"/>
        <v>83131.839999999997</v>
      </c>
      <c r="T257" s="14">
        <f t="shared" si="137"/>
        <v>83131.839999999997</v>
      </c>
      <c r="U257" s="14">
        <f t="shared" si="138"/>
        <v>83131.839999999997</v>
      </c>
      <c r="V257" s="74">
        <f t="shared" si="139"/>
        <v>997582.07999999973</v>
      </c>
    </row>
    <row r="258" spans="1:22" ht="15.75" outlineLevel="2" x14ac:dyDescent="0.25">
      <c r="A258" s="10">
        <v>5</v>
      </c>
      <c r="B258" s="12" t="s">
        <v>171</v>
      </c>
      <c r="C258" s="78"/>
      <c r="D258" s="53">
        <v>495</v>
      </c>
      <c r="E258" s="13" t="s">
        <v>8</v>
      </c>
      <c r="F258" s="13" t="s">
        <v>274</v>
      </c>
      <c r="G258" s="52">
        <v>1230500</v>
      </c>
      <c r="H258" s="52">
        <v>102541.67</v>
      </c>
      <c r="I258" s="51">
        <v>0.81071280000000001</v>
      </c>
      <c r="J258" s="14">
        <f t="shared" si="104"/>
        <v>83131.839999999997</v>
      </c>
      <c r="K258" s="14">
        <f t="shared" si="128"/>
        <v>83131.839999999997</v>
      </c>
      <c r="L258" s="14">
        <f t="shared" si="129"/>
        <v>83131.839999999997</v>
      </c>
      <c r="M258" s="14">
        <f t="shared" si="130"/>
        <v>83131.839999999997</v>
      </c>
      <c r="N258" s="14">
        <f t="shared" si="131"/>
        <v>83131.839999999997</v>
      </c>
      <c r="O258" s="14">
        <f t="shared" si="132"/>
        <v>83131.839999999997</v>
      </c>
      <c r="P258" s="14">
        <f t="shared" si="133"/>
        <v>83131.839999999997</v>
      </c>
      <c r="Q258" s="14">
        <f t="shared" si="134"/>
        <v>83131.839999999997</v>
      </c>
      <c r="R258" s="14">
        <f t="shared" si="135"/>
        <v>83131.839999999997</v>
      </c>
      <c r="S258" s="14">
        <f t="shared" si="136"/>
        <v>83131.839999999997</v>
      </c>
      <c r="T258" s="14">
        <f t="shared" si="137"/>
        <v>83131.839999999997</v>
      </c>
      <c r="U258" s="14">
        <f t="shared" si="138"/>
        <v>83131.839999999997</v>
      </c>
      <c r="V258" s="74">
        <f t="shared" si="139"/>
        <v>997582.07999999973</v>
      </c>
    </row>
    <row r="259" spans="1:22" ht="15.75" outlineLevel="2" x14ac:dyDescent="0.25">
      <c r="A259" s="10">
        <v>6</v>
      </c>
      <c r="B259" s="12" t="s">
        <v>229</v>
      </c>
      <c r="C259" s="78"/>
      <c r="D259" s="53">
        <v>482</v>
      </c>
      <c r="E259" s="13" t="s">
        <v>8</v>
      </c>
      <c r="F259" s="13" t="s">
        <v>274</v>
      </c>
      <c r="G259" s="52">
        <v>1230500</v>
      </c>
      <c r="H259" s="52">
        <v>102541.67</v>
      </c>
      <c r="I259" s="51">
        <v>0.81071280000000001</v>
      </c>
      <c r="J259" s="14">
        <f t="shared" si="104"/>
        <v>83131.839999999997</v>
      </c>
      <c r="K259" s="14">
        <f t="shared" si="128"/>
        <v>83131.839999999997</v>
      </c>
      <c r="L259" s="14">
        <f t="shared" si="129"/>
        <v>83131.839999999997</v>
      </c>
      <c r="M259" s="14">
        <f t="shared" si="130"/>
        <v>83131.839999999997</v>
      </c>
      <c r="N259" s="14">
        <f t="shared" si="131"/>
        <v>83131.839999999997</v>
      </c>
      <c r="O259" s="14">
        <f t="shared" si="132"/>
        <v>83131.839999999997</v>
      </c>
      <c r="P259" s="14">
        <f t="shared" si="133"/>
        <v>83131.839999999997</v>
      </c>
      <c r="Q259" s="14">
        <f t="shared" si="134"/>
        <v>83131.839999999997</v>
      </c>
      <c r="R259" s="14">
        <f t="shared" si="135"/>
        <v>83131.839999999997</v>
      </c>
      <c r="S259" s="14">
        <f t="shared" si="136"/>
        <v>83131.839999999997</v>
      </c>
      <c r="T259" s="14">
        <f t="shared" si="137"/>
        <v>83131.839999999997</v>
      </c>
      <c r="U259" s="14">
        <f t="shared" si="138"/>
        <v>83131.839999999997</v>
      </c>
      <c r="V259" s="74">
        <f t="shared" si="139"/>
        <v>997582.07999999973</v>
      </c>
    </row>
    <row r="260" spans="1:22" ht="15.75" outlineLevel="2" x14ac:dyDescent="0.25">
      <c r="A260" s="10">
        <v>7</v>
      </c>
      <c r="B260" s="12" t="s">
        <v>230</v>
      </c>
      <c r="C260" s="78"/>
      <c r="D260" s="53">
        <v>191</v>
      </c>
      <c r="E260" s="13" t="s">
        <v>8</v>
      </c>
      <c r="F260" s="13" t="s">
        <v>274</v>
      </c>
      <c r="G260" s="52">
        <v>1230500</v>
      </c>
      <c r="H260" s="52">
        <v>102541.67</v>
      </c>
      <c r="I260" s="51">
        <v>0.81071280000000001</v>
      </c>
      <c r="J260" s="14">
        <f t="shared" si="104"/>
        <v>83131.839999999997</v>
      </c>
      <c r="K260" s="14">
        <f t="shared" si="128"/>
        <v>83131.839999999997</v>
      </c>
      <c r="L260" s="14">
        <f t="shared" si="129"/>
        <v>83131.839999999997</v>
      </c>
      <c r="M260" s="14">
        <f t="shared" si="130"/>
        <v>83131.839999999997</v>
      </c>
      <c r="N260" s="14">
        <f t="shared" si="131"/>
        <v>83131.839999999997</v>
      </c>
      <c r="O260" s="14">
        <f t="shared" si="132"/>
        <v>83131.839999999997</v>
      </c>
      <c r="P260" s="14">
        <f t="shared" si="133"/>
        <v>83131.839999999997</v>
      </c>
      <c r="Q260" s="14">
        <f t="shared" si="134"/>
        <v>83131.839999999997</v>
      </c>
      <c r="R260" s="14">
        <f t="shared" si="135"/>
        <v>83131.839999999997</v>
      </c>
      <c r="S260" s="14">
        <f t="shared" si="136"/>
        <v>83131.839999999997</v>
      </c>
      <c r="T260" s="14">
        <f t="shared" si="137"/>
        <v>83131.839999999997</v>
      </c>
      <c r="U260" s="14">
        <f t="shared" si="138"/>
        <v>83131.839999999997</v>
      </c>
      <c r="V260" s="74">
        <f t="shared" si="139"/>
        <v>997582.07999999973</v>
      </c>
    </row>
    <row r="261" spans="1:22" ht="15.75" outlineLevel="2" x14ac:dyDescent="0.25">
      <c r="A261" s="10">
        <v>8</v>
      </c>
      <c r="B261" s="12" t="s">
        <v>172</v>
      </c>
      <c r="C261" s="78"/>
      <c r="D261" s="53">
        <v>439</v>
      </c>
      <c r="E261" s="13" t="s">
        <v>8</v>
      </c>
      <c r="F261" s="13" t="s">
        <v>274</v>
      </c>
      <c r="G261" s="52">
        <v>1230500</v>
      </c>
      <c r="H261" s="52">
        <v>102541.67</v>
      </c>
      <c r="I261" s="51">
        <v>0.38530320000000001</v>
      </c>
      <c r="J261" s="14">
        <f t="shared" si="104"/>
        <v>39509.629999999997</v>
      </c>
      <c r="K261" s="14">
        <f t="shared" si="128"/>
        <v>39509.629999999997</v>
      </c>
      <c r="L261" s="14">
        <f t="shared" si="129"/>
        <v>39509.629999999997</v>
      </c>
      <c r="M261" s="14">
        <f t="shared" si="130"/>
        <v>39509.629999999997</v>
      </c>
      <c r="N261" s="14">
        <f t="shared" si="131"/>
        <v>39509.629999999997</v>
      </c>
      <c r="O261" s="14">
        <f t="shared" si="132"/>
        <v>39509.629999999997</v>
      </c>
      <c r="P261" s="14">
        <f t="shared" si="133"/>
        <v>39509.629999999997</v>
      </c>
      <c r="Q261" s="14">
        <f t="shared" si="134"/>
        <v>39509.629999999997</v>
      </c>
      <c r="R261" s="14">
        <f t="shared" si="135"/>
        <v>39509.629999999997</v>
      </c>
      <c r="S261" s="14">
        <f t="shared" si="136"/>
        <v>39509.629999999997</v>
      </c>
      <c r="T261" s="14">
        <f t="shared" si="137"/>
        <v>39509.629999999997</v>
      </c>
      <c r="U261" s="14">
        <f t="shared" si="138"/>
        <v>39509.629999999997</v>
      </c>
      <c r="V261" s="74">
        <f t="shared" si="139"/>
        <v>474115.56</v>
      </c>
    </row>
    <row r="262" spans="1:22" ht="15.75" outlineLevel="2" x14ac:dyDescent="0.25">
      <c r="A262" s="10">
        <v>9</v>
      </c>
      <c r="B262" s="12" t="s">
        <v>231</v>
      </c>
      <c r="C262" s="78"/>
      <c r="D262" s="53">
        <v>101</v>
      </c>
      <c r="E262" s="13" t="s">
        <v>8</v>
      </c>
      <c r="F262" s="13" t="s">
        <v>274</v>
      </c>
      <c r="G262" s="52">
        <v>1230500</v>
      </c>
      <c r="H262" s="52">
        <v>102541.67</v>
      </c>
      <c r="I262" s="51">
        <v>0.38530320000000001</v>
      </c>
      <c r="J262" s="14">
        <f t="shared" si="104"/>
        <v>39509.629999999997</v>
      </c>
      <c r="K262" s="14">
        <f t="shared" si="128"/>
        <v>39509.629999999997</v>
      </c>
      <c r="L262" s="14">
        <f t="shared" si="129"/>
        <v>39509.629999999997</v>
      </c>
      <c r="M262" s="14">
        <f t="shared" si="130"/>
        <v>39509.629999999997</v>
      </c>
      <c r="N262" s="14">
        <f t="shared" si="131"/>
        <v>39509.629999999997</v>
      </c>
      <c r="O262" s="14">
        <f t="shared" si="132"/>
        <v>39509.629999999997</v>
      </c>
      <c r="P262" s="14">
        <f t="shared" si="133"/>
        <v>39509.629999999997</v>
      </c>
      <c r="Q262" s="14">
        <f t="shared" si="134"/>
        <v>39509.629999999997</v>
      </c>
      <c r="R262" s="14">
        <f t="shared" si="135"/>
        <v>39509.629999999997</v>
      </c>
      <c r="S262" s="14">
        <f t="shared" si="136"/>
        <v>39509.629999999997</v>
      </c>
      <c r="T262" s="14">
        <f t="shared" si="137"/>
        <v>39509.629999999997</v>
      </c>
      <c r="U262" s="14">
        <f t="shared" si="138"/>
        <v>39509.629999999997</v>
      </c>
      <c r="V262" s="74">
        <f t="shared" si="139"/>
        <v>474115.56</v>
      </c>
    </row>
    <row r="263" spans="1:22" ht="15.75" outlineLevel="2" x14ac:dyDescent="0.25">
      <c r="A263" s="10">
        <v>10</v>
      </c>
      <c r="B263" s="12" t="s">
        <v>173</v>
      </c>
      <c r="C263" s="78"/>
      <c r="D263" s="53">
        <v>637</v>
      </c>
      <c r="E263" s="13" t="s">
        <v>8</v>
      </c>
      <c r="F263" s="13" t="s">
        <v>274</v>
      </c>
      <c r="G263" s="52">
        <v>1230500</v>
      </c>
      <c r="H263" s="52">
        <v>102541.67</v>
      </c>
      <c r="I263" s="51">
        <v>0.81071280000000001</v>
      </c>
      <c r="J263" s="14">
        <f t="shared" si="104"/>
        <v>83131.839999999997</v>
      </c>
      <c r="K263" s="14">
        <f t="shared" si="128"/>
        <v>83131.839999999997</v>
      </c>
      <c r="L263" s="14">
        <f t="shared" si="129"/>
        <v>83131.839999999997</v>
      </c>
      <c r="M263" s="14">
        <f t="shared" si="130"/>
        <v>83131.839999999997</v>
      </c>
      <c r="N263" s="14">
        <f t="shared" si="131"/>
        <v>83131.839999999997</v>
      </c>
      <c r="O263" s="14">
        <f t="shared" si="132"/>
        <v>83131.839999999997</v>
      </c>
      <c r="P263" s="14">
        <f t="shared" si="133"/>
        <v>83131.839999999997</v>
      </c>
      <c r="Q263" s="14">
        <f t="shared" si="134"/>
        <v>83131.839999999997</v>
      </c>
      <c r="R263" s="14">
        <f t="shared" si="135"/>
        <v>83131.839999999997</v>
      </c>
      <c r="S263" s="14">
        <f t="shared" si="136"/>
        <v>83131.839999999997</v>
      </c>
      <c r="T263" s="14">
        <f t="shared" si="137"/>
        <v>83131.839999999997</v>
      </c>
      <c r="U263" s="14">
        <f t="shared" si="138"/>
        <v>83131.839999999997</v>
      </c>
      <c r="V263" s="74">
        <f t="shared" si="139"/>
        <v>997582.07999999973</v>
      </c>
    </row>
    <row r="264" spans="1:22" ht="15.75" outlineLevel="2" x14ac:dyDescent="0.25">
      <c r="A264" s="10">
        <v>11</v>
      </c>
      <c r="B264" s="12" t="s">
        <v>174</v>
      </c>
      <c r="C264" s="78"/>
      <c r="D264" s="53">
        <v>535</v>
      </c>
      <c r="E264" s="13" t="s">
        <v>8</v>
      </c>
      <c r="F264" s="13" t="s">
        <v>274</v>
      </c>
      <c r="G264" s="52">
        <v>1230500</v>
      </c>
      <c r="H264" s="52">
        <v>102541.67</v>
      </c>
      <c r="I264" s="51">
        <v>0.24349999999999999</v>
      </c>
      <c r="J264" s="14">
        <f t="shared" si="104"/>
        <v>24968.9</v>
      </c>
      <c r="K264" s="14">
        <f t="shared" si="128"/>
        <v>24968.9</v>
      </c>
      <c r="L264" s="14">
        <f t="shared" si="129"/>
        <v>24968.9</v>
      </c>
      <c r="M264" s="14">
        <f t="shared" si="130"/>
        <v>24968.9</v>
      </c>
      <c r="N264" s="14">
        <f t="shared" si="131"/>
        <v>24968.9</v>
      </c>
      <c r="O264" s="14">
        <f t="shared" si="132"/>
        <v>24968.9</v>
      </c>
      <c r="P264" s="14">
        <f t="shared" si="133"/>
        <v>24968.9</v>
      </c>
      <c r="Q264" s="14">
        <f t="shared" si="134"/>
        <v>24968.9</v>
      </c>
      <c r="R264" s="14">
        <f t="shared" si="135"/>
        <v>24968.9</v>
      </c>
      <c r="S264" s="14">
        <f t="shared" si="136"/>
        <v>24968.9</v>
      </c>
      <c r="T264" s="14">
        <f t="shared" si="137"/>
        <v>24968.9</v>
      </c>
      <c r="U264" s="14">
        <f t="shared" si="138"/>
        <v>24968.9</v>
      </c>
      <c r="V264" s="74">
        <f t="shared" si="139"/>
        <v>299626.8</v>
      </c>
    </row>
    <row r="265" spans="1:22" ht="15.75" outlineLevel="2" x14ac:dyDescent="0.25">
      <c r="A265" s="10">
        <v>12</v>
      </c>
      <c r="B265" s="12" t="s">
        <v>232</v>
      </c>
      <c r="C265" s="78"/>
      <c r="D265" s="53">
        <v>138</v>
      </c>
      <c r="E265" s="13" t="s">
        <v>8</v>
      </c>
      <c r="F265" s="13" t="s">
        <v>274</v>
      </c>
      <c r="G265" s="52">
        <v>1230500</v>
      </c>
      <c r="H265" s="52">
        <v>102541.67</v>
      </c>
      <c r="I265" s="51">
        <v>0.24349999999999999</v>
      </c>
      <c r="J265" s="14">
        <f t="shared" si="104"/>
        <v>24968.9</v>
      </c>
      <c r="K265" s="14">
        <f t="shared" si="128"/>
        <v>24968.9</v>
      </c>
      <c r="L265" s="14">
        <f t="shared" si="129"/>
        <v>24968.9</v>
      </c>
      <c r="M265" s="14">
        <f t="shared" si="130"/>
        <v>24968.9</v>
      </c>
      <c r="N265" s="14">
        <f t="shared" si="131"/>
        <v>24968.9</v>
      </c>
      <c r="O265" s="14">
        <f t="shared" si="132"/>
        <v>24968.9</v>
      </c>
      <c r="P265" s="14">
        <f t="shared" si="133"/>
        <v>24968.9</v>
      </c>
      <c r="Q265" s="14">
        <f t="shared" si="134"/>
        <v>24968.9</v>
      </c>
      <c r="R265" s="14">
        <f t="shared" si="135"/>
        <v>24968.9</v>
      </c>
      <c r="S265" s="14">
        <f t="shared" si="136"/>
        <v>24968.9</v>
      </c>
      <c r="T265" s="14">
        <f t="shared" si="137"/>
        <v>24968.9</v>
      </c>
      <c r="U265" s="14">
        <f t="shared" si="138"/>
        <v>24968.9</v>
      </c>
      <c r="V265" s="74">
        <f t="shared" si="139"/>
        <v>299626.8</v>
      </c>
    </row>
    <row r="266" spans="1:22" ht="15.75" outlineLevel="2" x14ac:dyDescent="0.25">
      <c r="A266" s="10">
        <v>13</v>
      </c>
      <c r="B266" s="12" t="s">
        <v>175</v>
      </c>
      <c r="C266" s="78"/>
      <c r="D266" s="53">
        <v>431</v>
      </c>
      <c r="E266" s="13" t="s">
        <v>8</v>
      </c>
      <c r="F266" s="13" t="s">
        <v>274</v>
      </c>
      <c r="G266" s="52">
        <v>1230500</v>
      </c>
      <c r="H266" s="52">
        <v>102541.67</v>
      </c>
      <c r="I266" s="51">
        <v>0.81071280000000001</v>
      </c>
      <c r="J266" s="14">
        <f t="shared" si="104"/>
        <v>83131.839999999997</v>
      </c>
      <c r="K266" s="14">
        <f t="shared" si="128"/>
        <v>83131.839999999997</v>
      </c>
      <c r="L266" s="14">
        <f t="shared" si="129"/>
        <v>83131.839999999997</v>
      </c>
      <c r="M266" s="14">
        <f t="shared" si="130"/>
        <v>83131.839999999997</v>
      </c>
      <c r="N266" s="14">
        <f t="shared" si="131"/>
        <v>83131.839999999997</v>
      </c>
      <c r="O266" s="14">
        <f t="shared" si="132"/>
        <v>83131.839999999997</v>
      </c>
      <c r="P266" s="14">
        <f t="shared" si="133"/>
        <v>83131.839999999997</v>
      </c>
      <c r="Q266" s="14">
        <f t="shared" si="134"/>
        <v>83131.839999999997</v>
      </c>
      <c r="R266" s="14">
        <f t="shared" si="135"/>
        <v>83131.839999999997</v>
      </c>
      <c r="S266" s="14">
        <f t="shared" si="136"/>
        <v>83131.839999999997</v>
      </c>
      <c r="T266" s="14">
        <f t="shared" si="137"/>
        <v>83131.839999999997</v>
      </c>
      <c r="U266" s="14">
        <f t="shared" si="138"/>
        <v>83131.839999999997</v>
      </c>
      <c r="V266" s="74">
        <f t="shared" si="139"/>
        <v>997582.07999999973</v>
      </c>
    </row>
    <row r="267" spans="1:22" ht="15.75" outlineLevel="2" x14ac:dyDescent="0.25">
      <c r="A267" s="10">
        <v>14</v>
      </c>
      <c r="B267" s="12" t="s">
        <v>233</v>
      </c>
      <c r="C267" s="78"/>
      <c r="D267" s="53">
        <v>266</v>
      </c>
      <c r="E267" s="13" t="s">
        <v>8</v>
      </c>
      <c r="F267" s="13" t="s">
        <v>274</v>
      </c>
      <c r="G267" s="52">
        <v>1230500</v>
      </c>
      <c r="H267" s="52">
        <v>102541.67</v>
      </c>
      <c r="I267" s="51">
        <v>0.24349999999999999</v>
      </c>
      <c r="J267" s="14">
        <f t="shared" si="104"/>
        <v>24968.9</v>
      </c>
      <c r="K267" s="14">
        <f t="shared" si="128"/>
        <v>24968.9</v>
      </c>
      <c r="L267" s="14">
        <f t="shared" si="129"/>
        <v>24968.9</v>
      </c>
      <c r="M267" s="14">
        <f t="shared" si="130"/>
        <v>24968.9</v>
      </c>
      <c r="N267" s="14">
        <f t="shared" si="131"/>
        <v>24968.9</v>
      </c>
      <c r="O267" s="14">
        <f t="shared" si="132"/>
        <v>24968.9</v>
      </c>
      <c r="P267" s="14">
        <f t="shared" si="133"/>
        <v>24968.9</v>
      </c>
      <c r="Q267" s="14">
        <f t="shared" si="134"/>
        <v>24968.9</v>
      </c>
      <c r="R267" s="14">
        <f t="shared" si="135"/>
        <v>24968.9</v>
      </c>
      <c r="S267" s="14">
        <f t="shared" si="136"/>
        <v>24968.9</v>
      </c>
      <c r="T267" s="14">
        <f t="shared" si="137"/>
        <v>24968.9</v>
      </c>
      <c r="U267" s="14">
        <f t="shared" si="138"/>
        <v>24968.9</v>
      </c>
      <c r="V267" s="74">
        <f t="shared" si="139"/>
        <v>299626.8</v>
      </c>
    </row>
    <row r="268" spans="1:22" ht="15.75" outlineLevel="2" x14ac:dyDescent="0.25">
      <c r="A268" s="10">
        <v>15</v>
      </c>
      <c r="B268" s="12" t="s">
        <v>176</v>
      </c>
      <c r="C268" s="78"/>
      <c r="D268" s="53">
        <v>359</v>
      </c>
      <c r="E268" s="13" t="s">
        <v>8</v>
      </c>
      <c r="F268" s="13" t="s">
        <v>274</v>
      </c>
      <c r="G268" s="52">
        <v>1230500</v>
      </c>
      <c r="H268" s="52">
        <v>102541.67</v>
      </c>
      <c r="I268" s="51">
        <v>0.81071280000000001</v>
      </c>
      <c r="J268" s="14">
        <f t="shared" ref="J268:J293" si="140">ROUND(H268*I268,2)</f>
        <v>83131.839999999997</v>
      </c>
      <c r="K268" s="14">
        <f t="shared" si="128"/>
        <v>83131.839999999997</v>
      </c>
      <c r="L268" s="14">
        <f t="shared" si="129"/>
        <v>83131.839999999997</v>
      </c>
      <c r="M268" s="14">
        <f t="shared" si="130"/>
        <v>83131.839999999997</v>
      </c>
      <c r="N268" s="14">
        <f t="shared" si="131"/>
        <v>83131.839999999997</v>
      </c>
      <c r="O268" s="14">
        <f t="shared" si="132"/>
        <v>83131.839999999997</v>
      </c>
      <c r="P268" s="14">
        <f t="shared" si="133"/>
        <v>83131.839999999997</v>
      </c>
      <c r="Q268" s="14">
        <f t="shared" si="134"/>
        <v>83131.839999999997</v>
      </c>
      <c r="R268" s="14">
        <f t="shared" si="135"/>
        <v>83131.839999999997</v>
      </c>
      <c r="S268" s="14">
        <f t="shared" si="136"/>
        <v>83131.839999999997</v>
      </c>
      <c r="T268" s="14">
        <f t="shared" si="137"/>
        <v>83131.839999999997</v>
      </c>
      <c r="U268" s="14">
        <f t="shared" si="138"/>
        <v>83131.839999999997</v>
      </c>
      <c r="V268" s="74">
        <f t="shared" si="139"/>
        <v>997582.07999999973</v>
      </c>
    </row>
    <row r="269" spans="1:22" ht="15.75" outlineLevel="2" x14ac:dyDescent="0.25">
      <c r="A269" s="10">
        <v>16</v>
      </c>
      <c r="B269" s="12" t="s">
        <v>177</v>
      </c>
      <c r="C269" s="78"/>
      <c r="D269" s="53">
        <v>472</v>
      </c>
      <c r="E269" s="13" t="s">
        <v>8</v>
      </c>
      <c r="F269" s="13" t="s">
        <v>274</v>
      </c>
      <c r="G269" s="52">
        <v>1230500</v>
      </c>
      <c r="H269" s="52">
        <v>102541.67</v>
      </c>
      <c r="I269" s="51">
        <v>0.81071280000000001</v>
      </c>
      <c r="J269" s="14">
        <f t="shared" si="140"/>
        <v>83131.839999999997</v>
      </c>
      <c r="K269" s="14">
        <f t="shared" si="128"/>
        <v>83131.839999999997</v>
      </c>
      <c r="L269" s="14">
        <f t="shared" si="129"/>
        <v>83131.839999999997</v>
      </c>
      <c r="M269" s="14">
        <f t="shared" si="130"/>
        <v>83131.839999999997</v>
      </c>
      <c r="N269" s="14">
        <f t="shared" si="131"/>
        <v>83131.839999999997</v>
      </c>
      <c r="O269" s="14">
        <f t="shared" si="132"/>
        <v>83131.839999999997</v>
      </c>
      <c r="P269" s="14">
        <f t="shared" si="133"/>
        <v>83131.839999999997</v>
      </c>
      <c r="Q269" s="14">
        <f t="shared" si="134"/>
        <v>83131.839999999997</v>
      </c>
      <c r="R269" s="14">
        <f t="shared" si="135"/>
        <v>83131.839999999997</v>
      </c>
      <c r="S269" s="14">
        <f t="shared" si="136"/>
        <v>83131.839999999997</v>
      </c>
      <c r="T269" s="14">
        <f t="shared" si="137"/>
        <v>83131.839999999997</v>
      </c>
      <c r="U269" s="14">
        <f t="shared" si="138"/>
        <v>83131.839999999997</v>
      </c>
      <c r="V269" s="74">
        <f t="shared" si="139"/>
        <v>997582.07999999973</v>
      </c>
    </row>
    <row r="270" spans="1:22" ht="15.75" outlineLevel="2" x14ac:dyDescent="0.25">
      <c r="A270" s="10">
        <v>17</v>
      </c>
      <c r="B270" s="12" t="s">
        <v>178</v>
      </c>
      <c r="C270" s="78"/>
      <c r="D270" s="53">
        <v>293</v>
      </c>
      <c r="E270" s="13" t="s">
        <v>8</v>
      </c>
      <c r="F270" s="13" t="s">
        <v>274</v>
      </c>
      <c r="G270" s="52">
        <v>1230500</v>
      </c>
      <c r="H270" s="52">
        <v>102541.67</v>
      </c>
      <c r="I270" s="51">
        <v>0.81071280000000001</v>
      </c>
      <c r="J270" s="14">
        <f t="shared" si="140"/>
        <v>83131.839999999997</v>
      </c>
      <c r="K270" s="14">
        <f t="shared" si="128"/>
        <v>83131.839999999997</v>
      </c>
      <c r="L270" s="14">
        <f t="shared" si="129"/>
        <v>83131.839999999997</v>
      </c>
      <c r="M270" s="14">
        <f t="shared" si="130"/>
        <v>83131.839999999997</v>
      </c>
      <c r="N270" s="14">
        <f t="shared" si="131"/>
        <v>83131.839999999997</v>
      </c>
      <c r="O270" s="14">
        <f t="shared" si="132"/>
        <v>83131.839999999997</v>
      </c>
      <c r="P270" s="14">
        <f t="shared" si="133"/>
        <v>83131.839999999997</v>
      </c>
      <c r="Q270" s="14">
        <f t="shared" si="134"/>
        <v>83131.839999999997</v>
      </c>
      <c r="R270" s="14">
        <f t="shared" si="135"/>
        <v>83131.839999999997</v>
      </c>
      <c r="S270" s="14">
        <f t="shared" si="136"/>
        <v>83131.839999999997</v>
      </c>
      <c r="T270" s="14">
        <f t="shared" si="137"/>
        <v>83131.839999999997</v>
      </c>
      <c r="U270" s="14">
        <f t="shared" si="138"/>
        <v>83131.839999999997</v>
      </c>
      <c r="V270" s="74">
        <f t="shared" si="139"/>
        <v>997582.07999999973</v>
      </c>
    </row>
    <row r="271" spans="1:22" ht="15.75" outlineLevel="2" x14ac:dyDescent="0.25">
      <c r="A271" s="10">
        <v>18</v>
      </c>
      <c r="B271" s="12" t="s">
        <v>179</v>
      </c>
      <c r="C271" s="78"/>
      <c r="D271" s="53">
        <v>165</v>
      </c>
      <c r="E271" s="13" t="s">
        <v>8</v>
      </c>
      <c r="F271" s="13" t="s">
        <v>274</v>
      </c>
      <c r="G271" s="52">
        <v>1230500</v>
      </c>
      <c r="H271" s="52">
        <v>102541.67</v>
      </c>
      <c r="I271" s="51">
        <v>0.81071280000000001</v>
      </c>
      <c r="J271" s="14">
        <f t="shared" si="140"/>
        <v>83131.839999999997</v>
      </c>
      <c r="K271" s="14">
        <f t="shared" si="128"/>
        <v>83131.839999999997</v>
      </c>
      <c r="L271" s="14">
        <f t="shared" si="129"/>
        <v>83131.839999999997</v>
      </c>
      <c r="M271" s="14">
        <f t="shared" si="130"/>
        <v>83131.839999999997</v>
      </c>
      <c r="N271" s="14">
        <f t="shared" si="131"/>
        <v>83131.839999999997</v>
      </c>
      <c r="O271" s="14">
        <f t="shared" si="132"/>
        <v>83131.839999999997</v>
      </c>
      <c r="P271" s="14">
        <f t="shared" si="133"/>
        <v>83131.839999999997</v>
      </c>
      <c r="Q271" s="14">
        <f t="shared" si="134"/>
        <v>83131.839999999997</v>
      </c>
      <c r="R271" s="14">
        <f t="shared" si="135"/>
        <v>83131.839999999997</v>
      </c>
      <c r="S271" s="14">
        <f t="shared" si="136"/>
        <v>83131.839999999997</v>
      </c>
      <c r="T271" s="14">
        <f t="shared" si="137"/>
        <v>83131.839999999997</v>
      </c>
      <c r="U271" s="14">
        <f t="shared" si="138"/>
        <v>83131.839999999997</v>
      </c>
      <c r="V271" s="74">
        <f t="shared" si="139"/>
        <v>997582.07999999973</v>
      </c>
    </row>
    <row r="272" spans="1:22" ht="18.75" outlineLevel="1" x14ac:dyDescent="0.25">
      <c r="A272" s="10"/>
      <c r="B272" s="21" t="s">
        <v>21</v>
      </c>
      <c r="C272" s="23">
        <v>1</v>
      </c>
      <c r="D272" s="69">
        <f t="shared" ref="D272" si="141">D273</f>
        <v>1092</v>
      </c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76">
        <f>V273</f>
        <v>1297184.3999999997</v>
      </c>
    </row>
    <row r="273" spans="1:22" ht="15.75" outlineLevel="2" x14ac:dyDescent="0.25">
      <c r="A273" s="10">
        <v>13</v>
      </c>
      <c r="B273" s="12" t="s">
        <v>180</v>
      </c>
      <c r="C273" s="78"/>
      <c r="D273" s="41">
        <v>1092</v>
      </c>
      <c r="E273" s="13" t="s">
        <v>8</v>
      </c>
      <c r="F273" s="13" t="s">
        <v>287</v>
      </c>
      <c r="G273" s="66">
        <v>2460900</v>
      </c>
      <c r="H273" s="66">
        <v>205075</v>
      </c>
      <c r="I273" s="51">
        <v>0.52711790000000003</v>
      </c>
      <c r="J273" s="14">
        <f t="shared" si="140"/>
        <v>108098.7</v>
      </c>
      <c r="K273" s="14">
        <f t="shared" si="128"/>
        <v>108098.7</v>
      </c>
      <c r="L273" s="14">
        <f t="shared" si="129"/>
        <v>108098.7</v>
      </c>
      <c r="M273" s="14">
        <f t="shared" si="130"/>
        <v>108098.7</v>
      </c>
      <c r="N273" s="14">
        <f t="shared" si="131"/>
        <v>108098.7</v>
      </c>
      <c r="O273" s="14">
        <f t="shared" si="132"/>
        <v>108098.7</v>
      </c>
      <c r="P273" s="14">
        <f t="shared" si="133"/>
        <v>108098.7</v>
      </c>
      <c r="Q273" s="14">
        <f t="shared" si="134"/>
        <v>108098.7</v>
      </c>
      <c r="R273" s="14">
        <f t="shared" si="135"/>
        <v>108098.7</v>
      </c>
      <c r="S273" s="14">
        <f t="shared" si="136"/>
        <v>108098.7</v>
      </c>
      <c r="T273" s="14">
        <f t="shared" si="137"/>
        <v>108098.7</v>
      </c>
      <c r="U273" s="14">
        <f t="shared" si="138"/>
        <v>108098.7</v>
      </c>
      <c r="V273" s="74">
        <f t="shared" si="139"/>
        <v>1297184.3999999997</v>
      </c>
    </row>
    <row r="274" spans="1:22" ht="15.75" x14ac:dyDescent="0.25">
      <c r="A274" s="15">
        <v>15</v>
      </c>
      <c r="B274" s="24" t="s">
        <v>181</v>
      </c>
      <c r="C274" s="9">
        <v>18</v>
      </c>
      <c r="D274" s="68">
        <f t="shared" ref="D274:V274" si="142">D275</f>
        <v>8294</v>
      </c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73">
        <f t="shared" si="142"/>
        <v>13419768.119999999</v>
      </c>
    </row>
    <row r="275" spans="1:22" ht="18.75" outlineLevel="1" x14ac:dyDescent="0.25">
      <c r="A275" s="10"/>
      <c r="B275" s="21" t="s">
        <v>6</v>
      </c>
      <c r="C275" s="23">
        <v>18</v>
      </c>
      <c r="D275" s="69">
        <f t="shared" ref="D275" si="143">SUM(D276:D293)</f>
        <v>8294</v>
      </c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76">
        <f t="shared" ref="V275" si="144">SUM(V276:V293)</f>
        <v>13419768.119999999</v>
      </c>
    </row>
    <row r="276" spans="1:22" ht="15.75" outlineLevel="2" x14ac:dyDescent="0.25">
      <c r="A276" s="10">
        <v>1</v>
      </c>
      <c r="B276" s="12" t="s">
        <v>182</v>
      </c>
      <c r="C276" s="78"/>
      <c r="D276" s="53">
        <v>591</v>
      </c>
      <c r="E276" s="13" t="s">
        <v>8</v>
      </c>
      <c r="F276" s="13" t="s">
        <v>274</v>
      </c>
      <c r="G276" s="52">
        <v>1230500</v>
      </c>
      <c r="H276" s="52">
        <v>102541.67</v>
      </c>
      <c r="I276" s="51">
        <v>0.81071280000000001</v>
      </c>
      <c r="J276" s="14">
        <f t="shared" si="140"/>
        <v>83131.839999999997</v>
      </c>
      <c r="K276" s="14">
        <f t="shared" si="128"/>
        <v>83131.839999999997</v>
      </c>
      <c r="L276" s="14">
        <f t="shared" si="129"/>
        <v>83131.839999999997</v>
      </c>
      <c r="M276" s="14">
        <f t="shared" si="130"/>
        <v>83131.839999999997</v>
      </c>
      <c r="N276" s="14">
        <f t="shared" si="131"/>
        <v>83131.839999999997</v>
      </c>
      <c r="O276" s="14">
        <f t="shared" si="132"/>
        <v>83131.839999999997</v>
      </c>
      <c r="P276" s="14">
        <f t="shared" si="133"/>
        <v>83131.839999999997</v>
      </c>
      <c r="Q276" s="14">
        <f t="shared" si="134"/>
        <v>83131.839999999997</v>
      </c>
      <c r="R276" s="14">
        <f t="shared" si="135"/>
        <v>83131.839999999997</v>
      </c>
      <c r="S276" s="14">
        <f t="shared" si="136"/>
        <v>83131.839999999997</v>
      </c>
      <c r="T276" s="14">
        <f t="shared" si="137"/>
        <v>83131.839999999997</v>
      </c>
      <c r="U276" s="14">
        <f t="shared" si="138"/>
        <v>83131.839999999997</v>
      </c>
      <c r="V276" s="74">
        <f t="shared" si="139"/>
        <v>997582.07999999973</v>
      </c>
    </row>
    <row r="277" spans="1:22" ht="15.75" outlineLevel="2" x14ac:dyDescent="0.25">
      <c r="A277" s="10">
        <v>2</v>
      </c>
      <c r="B277" s="12" t="s">
        <v>235</v>
      </c>
      <c r="C277" s="78"/>
      <c r="D277" s="53">
        <v>301</v>
      </c>
      <c r="E277" s="13" t="s">
        <v>8</v>
      </c>
      <c r="F277" s="13" t="s">
        <v>274</v>
      </c>
      <c r="G277" s="52">
        <v>1230500</v>
      </c>
      <c r="H277" s="52">
        <v>102541.67</v>
      </c>
      <c r="I277" s="51">
        <v>0.24349999999999999</v>
      </c>
      <c r="J277" s="14">
        <f t="shared" si="140"/>
        <v>24968.9</v>
      </c>
      <c r="K277" s="14">
        <f t="shared" si="128"/>
        <v>24968.9</v>
      </c>
      <c r="L277" s="14">
        <f t="shared" si="129"/>
        <v>24968.9</v>
      </c>
      <c r="M277" s="14">
        <f t="shared" si="130"/>
        <v>24968.9</v>
      </c>
      <c r="N277" s="14">
        <f t="shared" si="131"/>
        <v>24968.9</v>
      </c>
      <c r="O277" s="14">
        <f t="shared" si="132"/>
        <v>24968.9</v>
      </c>
      <c r="P277" s="14">
        <f t="shared" si="133"/>
        <v>24968.9</v>
      </c>
      <c r="Q277" s="14">
        <f t="shared" si="134"/>
        <v>24968.9</v>
      </c>
      <c r="R277" s="14">
        <f t="shared" si="135"/>
        <v>24968.9</v>
      </c>
      <c r="S277" s="14">
        <f t="shared" si="136"/>
        <v>24968.9</v>
      </c>
      <c r="T277" s="14">
        <f t="shared" si="137"/>
        <v>24968.9</v>
      </c>
      <c r="U277" s="14">
        <f t="shared" si="138"/>
        <v>24968.9</v>
      </c>
      <c r="V277" s="74">
        <f t="shared" si="139"/>
        <v>299626.8</v>
      </c>
    </row>
    <row r="278" spans="1:22" ht="15.75" outlineLevel="2" x14ac:dyDescent="0.25">
      <c r="A278" s="10">
        <v>3</v>
      </c>
      <c r="B278" s="12" t="s">
        <v>236</v>
      </c>
      <c r="C278" s="78"/>
      <c r="D278" s="53">
        <v>213</v>
      </c>
      <c r="E278" s="13" t="s">
        <v>8</v>
      </c>
      <c r="F278" s="13" t="s">
        <v>274</v>
      </c>
      <c r="G278" s="52">
        <v>1230500</v>
      </c>
      <c r="H278" s="52">
        <v>102541.67</v>
      </c>
      <c r="I278" s="51">
        <v>0.81071280000000001</v>
      </c>
      <c r="J278" s="14">
        <f t="shared" si="140"/>
        <v>83131.839999999997</v>
      </c>
      <c r="K278" s="14">
        <f t="shared" si="128"/>
        <v>83131.839999999997</v>
      </c>
      <c r="L278" s="14">
        <f t="shared" si="129"/>
        <v>83131.839999999997</v>
      </c>
      <c r="M278" s="14">
        <f t="shared" si="130"/>
        <v>83131.839999999997</v>
      </c>
      <c r="N278" s="14">
        <f t="shared" si="131"/>
        <v>83131.839999999997</v>
      </c>
      <c r="O278" s="14">
        <f t="shared" si="132"/>
        <v>83131.839999999997</v>
      </c>
      <c r="P278" s="14">
        <f t="shared" si="133"/>
        <v>83131.839999999997</v>
      </c>
      <c r="Q278" s="14">
        <f t="shared" si="134"/>
        <v>83131.839999999997</v>
      </c>
      <c r="R278" s="14">
        <f t="shared" si="135"/>
        <v>83131.839999999997</v>
      </c>
      <c r="S278" s="14">
        <f t="shared" si="136"/>
        <v>83131.839999999997</v>
      </c>
      <c r="T278" s="14">
        <f t="shared" si="137"/>
        <v>83131.839999999997</v>
      </c>
      <c r="U278" s="14">
        <f t="shared" si="138"/>
        <v>83131.839999999997</v>
      </c>
      <c r="V278" s="74">
        <f t="shared" si="139"/>
        <v>997582.07999999973</v>
      </c>
    </row>
    <row r="279" spans="1:22" ht="15.75" outlineLevel="2" x14ac:dyDescent="0.25">
      <c r="A279" s="10">
        <v>4</v>
      </c>
      <c r="B279" s="12" t="s">
        <v>183</v>
      </c>
      <c r="C279" s="78"/>
      <c r="D279" s="53">
        <v>519</v>
      </c>
      <c r="E279" s="13" t="s">
        <v>8</v>
      </c>
      <c r="F279" s="13" t="s">
        <v>274</v>
      </c>
      <c r="G279" s="52">
        <v>1230500</v>
      </c>
      <c r="H279" s="52">
        <v>102541.67</v>
      </c>
      <c r="I279" s="51">
        <v>0.81071280000000001</v>
      </c>
      <c r="J279" s="14">
        <f t="shared" si="140"/>
        <v>83131.839999999997</v>
      </c>
      <c r="K279" s="14">
        <f t="shared" si="128"/>
        <v>83131.839999999997</v>
      </c>
      <c r="L279" s="14">
        <f t="shared" si="129"/>
        <v>83131.839999999997</v>
      </c>
      <c r="M279" s="14">
        <f t="shared" si="130"/>
        <v>83131.839999999997</v>
      </c>
      <c r="N279" s="14">
        <f t="shared" si="131"/>
        <v>83131.839999999997</v>
      </c>
      <c r="O279" s="14">
        <f t="shared" si="132"/>
        <v>83131.839999999997</v>
      </c>
      <c r="P279" s="14">
        <f t="shared" si="133"/>
        <v>83131.839999999997</v>
      </c>
      <c r="Q279" s="14">
        <f t="shared" si="134"/>
        <v>83131.839999999997</v>
      </c>
      <c r="R279" s="14">
        <f t="shared" si="135"/>
        <v>83131.839999999997</v>
      </c>
      <c r="S279" s="14">
        <f t="shared" si="136"/>
        <v>83131.839999999997</v>
      </c>
      <c r="T279" s="14">
        <f t="shared" si="137"/>
        <v>83131.839999999997</v>
      </c>
      <c r="U279" s="14">
        <f t="shared" si="138"/>
        <v>83131.839999999997</v>
      </c>
      <c r="V279" s="74">
        <f t="shared" si="139"/>
        <v>997582.07999999973</v>
      </c>
    </row>
    <row r="280" spans="1:22" ht="15.75" outlineLevel="2" x14ac:dyDescent="0.25">
      <c r="A280" s="10">
        <v>5</v>
      </c>
      <c r="B280" s="12" t="s">
        <v>184</v>
      </c>
      <c r="C280" s="78"/>
      <c r="D280" s="65">
        <v>212</v>
      </c>
      <c r="E280" s="13" t="s">
        <v>8</v>
      </c>
      <c r="F280" s="13" t="s">
        <v>274</v>
      </c>
      <c r="G280" s="52">
        <v>1230500</v>
      </c>
      <c r="H280" s="52">
        <v>102541.67</v>
      </c>
      <c r="I280" s="51">
        <v>0.52710639999999997</v>
      </c>
      <c r="J280" s="14">
        <f t="shared" si="140"/>
        <v>54050.37</v>
      </c>
      <c r="K280" s="14">
        <f t="shared" si="128"/>
        <v>54050.37</v>
      </c>
      <c r="L280" s="14">
        <f t="shared" si="129"/>
        <v>54050.37</v>
      </c>
      <c r="M280" s="14">
        <f t="shared" si="130"/>
        <v>54050.37</v>
      </c>
      <c r="N280" s="14">
        <f t="shared" si="131"/>
        <v>54050.37</v>
      </c>
      <c r="O280" s="14">
        <f t="shared" si="132"/>
        <v>54050.37</v>
      </c>
      <c r="P280" s="14">
        <f t="shared" si="133"/>
        <v>54050.37</v>
      </c>
      <c r="Q280" s="14">
        <f t="shared" si="134"/>
        <v>54050.37</v>
      </c>
      <c r="R280" s="14">
        <f t="shared" si="135"/>
        <v>54050.37</v>
      </c>
      <c r="S280" s="14">
        <f t="shared" si="136"/>
        <v>54050.37</v>
      </c>
      <c r="T280" s="14">
        <f t="shared" si="137"/>
        <v>54050.37</v>
      </c>
      <c r="U280" s="14">
        <f t="shared" si="138"/>
        <v>54050.37</v>
      </c>
      <c r="V280" s="74">
        <f t="shared" si="139"/>
        <v>648604.44000000006</v>
      </c>
    </row>
    <row r="281" spans="1:22" ht="15.75" outlineLevel="2" x14ac:dyDescent="0.25">
      <c r="A281" s="10">
        <v>6</v>
      </c>
      <c r="B281" s="12" t="s">
        <v>185</v>
      </c>
      <c r="C281" s="78"/>
      <c r="D281" s="53">
        <v>608</v>
      </c>
      <c r="E281" s="13" t="s">
        <v>8</v>
      </c>
      <c r="F281" s="13" t="s">
        <v>274</v>
      </c>
      <c r="G281" s="52">
        <v>1230500</v>
      </c>
      <c r="H281" s="52">
        <v>102541.67</v>
      </c>
      <c r="I281" s="51">
        <v>0.81071280000000001</v>
      </c>
      <c r="J281" s="14">
        <f t="shared" si="140"/>
        <v>83131.839999999997</v>
      </c>
      <c r="K281" s="14">
        <f t="shared" si="128"/>
        <v>83131.839999999997</v>
      </c>
      <c r="L281" s="14">
        <f t="shared" si="129"/>
        <v>83131.839999999997</v>
      </c>
      <c r="M281" s="14">
        <f t="shared" si="130"/>
        <v>83131.839999999997</v>
      </c>
      <c r="N281" s="14">
        <f t="shared" si="131"/>
        <v>83131.839999999997</v>
      </c>
      <c r="O281" s="14">
        <f t="shared" si="132"/>
        <v>83131.839999999997</v>
      </c>
      <c r="P281" s="14">
        <f t="shared" si="133"/>
        <v>83131.839999999997</v>
      </c>
      <c r="Q281" s="14">
        <f t="shared" si="134"/>
        <v>83131.839999999997</v>
      </c>
      <c r="R281" s="14">
        <f t="shared" si="135"/>
        <v>83131.839999999997</v>
      </c>
      <c r="S281" s="14">
        <f t="shared" si="136"/>
        <v>83131.839999999997</v>
      </c>
      <c r="T281" s="14">
        <f t="shared" si="137"/>
        <v>83131.839999999997</v>
      </c>
      <c r="U281" s="14">
        <f t="shared" si="138"/>
        <v>83131.839999999997</v>
      </c>
      <c r="V281" s="74">
        <f t="shared" si="139"/>
        <v>997582.07999999973</v>
      </c>
    </row>
    <row r="282" spans="1:22" ht="15.75" outlineLevel="2" x14ac:dyDescent="0.25">
      <c r="A282" s="10">
        <v>7</v>
      </c>
      <c r="B282" s="12" t="s">
        <v>234</v>
      </c>
      <c r="C282" s="78"/>
      <c r="D282" s="53">
        <v>694</v>
      </c>
      <c r="E282" s="13" t="s">
        <v>8</v>
      </c>
      <c r="F282" s="13" t="s">
        <v>274</v>
      </c>
      <c r="G282" s="52">
        <v>1230500</v>
      </c>
      <c r="H282" s="52">
        <v>102541.67</v>
      </c>
      <c r="I282" s="51">
        <v>0.24349999999999999</v>
      </c>
      <c r="J282" s="14">
        <f t="shared" si="140"/>
        <v>24968.9</v>
      </c>
      <c r="K282" s="14">
        <f t="shared" si="128"/>
        <v>24968.9</v>
      </c>
      <c r="L282" s="14">
        <f t="shared" si="129"/>
        <v>24968.9</v>
      </c>
      <c r="M282" s="14">
        <f t="shared" si="130"/>
        <v>24968.9</v>
      </c>
      <c r="N282" s="14">
        <f t="shared" si="131"/>
        <v>24968.9</v>
      </c>
      <c r="O282" s="14">
        <f t="shared" si="132"/>
        <v>24968.9</v>
      </c>
      <c r="P282" s="14">
        <f t="shared" si="133"/>
        <v>24968.9</v>
      </c>
      <c r="Q282" s="14">
        <f t="shared" si="134"/>
        <v>24968.9</v>
      </c>
      <c r="R282" s="14">
        <f t="shared" si="135"/>
        <v>24968.9</v>
      </c>
      <c r="S282" s="14">
        <f t="shared" si="136"/>
        <v>24968.9</v>
      </c>
      <c r="T282" s="14">
        <f t="shared" si="137"/>
        <v>24968.9</v>
      </c>
      <c r="U282" s="14">
        <f t="shared" si="138"/>
        <v>24968.9</v>
      </c>
      <c r="V282" s="74">
        <f t="shared" si="139"/>
        <v>299626.8</v>
      </c>
    </row>
    <row r="283" spans="1:22" ht="15.75" outlineLevel="2" x14ac:dyDescent="0.25">
      <c r="A283" s="10">
        <v>8</v>
      </c>
      <c r="B283" s="12" t="s">
        <v>186</v>
      </c>
      <c r="C283" s="78"/>
      <c r="D283" s="53">
        <v>646</v>
      </c>
      <c r="E283" s="13" t="s">
        <v>8</v>
      </c>
      <c r="F283" s="13" t="s">
        <v>274</v>
      </c>
      <c r="G283" s="52">
        <v>1230500</v>
      </c>
      <c r="H283" s="52">
        <v>102541.67</v>
      </c>
      <c r="I283" s="51">
        <v>0.52710639999999997</v>
      </c>
      <c r="J283" s="14">
        <f t="shared" si="140"/>
        <v>54050.37</v>
      </c>
      <c r="K283" s="14">
        <f t="shared" si="128"/>
        <v>54050.37</v>
      </c>
      <c r="L283" s="14">
        <f t="shared" si="129"/>
        <v>54050.37</v>
      </c>
      <c r="M283" s="14">
        <f t="shared" si="130"/>
        <v>54050.37</v>
      </c>
      <c r="N283" s="14">
        <f t="shared" si="131"/>
        <v>54050.37</v>
      </c>
      <c r="O283" s="14">
        <f t="shared" si="132"/>
        <v>54050.37</v>
      </c>
      <c r="P283" s="14">
        <f t="shared" si="133"/>
        <v>54050.37</v>
      </c>
      <c r="Q283" s="14">
        <f t="shared" si="134"/>
        <v>54050.37</v>
      </c>
      <c r="R283" s="14">
        <f t="shared" si="135"/>
        <v>54050.37</v>
      </c>
      <c r="S283" s="14">
        <f t="shared" si="136"/>
        <v>54050.37</v>
      </c>
      <c r="T283" s="14">
        <f t="shared" si="137"/>
        <v>54050.37</v>
      </c>
      <c r="U283" s="14">
        <f t="shared" si="138"/>
        <v>54050.37</v>
      </c>
      <c r="V283" s="74">
        <f t="shared" si="139"/>
        <v>648604.44000000006</v>
      </c>
    </row>
    <row r="284" spans="1:22" ht="15.75" outlineLevel="2" x14ac:dyDescent="0.25">
      <c r="A284" s="10">
        <v>9</v>
      </c>
      <c r="B284" s="12" t="s">
        <v>187</v>
      </c>
      <c r="C284" s="78"/>
      <c r="D284" s="53">
        <v>696</v>
      </c>
      <c r="E284" s="13" t="s">
        <v>8</v>
      </c>
      <c r="F284" s="13" t="s">
        <v>274</v>
      </c>
      <c r="G284" s="52">
        <v>1230500</v>
      </c>
      <c r="H284" s="52">
        <v>102541.67</v>
      </c>
      <c r="I284" s="51">
        <v>0.24349999999999999</v>
      </c>
      <c r="J284" s="14">
        <f t="shared" si="140"/>
        <v>24968.9</v>
      </c>
      <c r="K284" s="14">
        <f t="shared" si="128"/>
        <v>24968.9</v>
      </c>
      <c r="L284" s="14">
        <f t="shared" si="129"/>
        <v>24968.9</v>
      </c>
      <c r="M284" s="14">
        <f t="shared" si="130"/>
        <v>24968.9</v>
      </c>
      <c r="N284" s="14">
        <f t="shared" si="131"/>
        <v>24968.9</v>
      </c>
      <c r="O284" s="14">
        <f t="shared" si="132"/>
        <v>24968.9</v>
      </c>
      <c r="P284" s="14">
        <f t="shared" si="133"/>
        <v>24968.9</v>
      </c>
      <c r="Q284" s="14">
        <f t="shared" si="134"/>
        <v>24968.9</v>
      </c>
      <c r="R284" s="14">
        <f t="shared" si="135"/>
        <v>24968.9</v>
      </c>
      <c r="S284" s="14">
        <f t="shared" si="136"/>
        <v>24968.9</v>
      </c>
      <c r="T284" s="14">
        <f t="shared" si="137"/>
        <v>24968.9</v>
      </c>
      <c r="U284" s="14">
        <f t="shared" si="138"/>
        <v>24968.9</v>
      </c>
      <c r="V284" s="74">
        <f t="shared" si="139"/>
        <v>299626.8</v>
      </c>
    </row>
    <row r="285" spans="1:22" ht="15.75" outlineLevel="2" x14ac:dyDescent="0.25">
      <c r="A285" s="10">
        <v>10</v>
      </c>
      <c r="B285" s="12" t="s">
        <v>188</v>
      </c>
      <c r="C285" s="78"/>
      <c r="D285" s="53">
        <v>477</v>
      </c>
      <c r="E285" s="13" t="s">
        <v>8</v>
      </c>
      <c r="F285" s="13" t="s">
        <v>274</v>
      </c>
      <c r="G285" s="52">
        <v>1230500</v>
      </c>
      <c r="H285" s="52">
        <v>102541.67</v>
      </c>
      <c r="I285" s="51">
        <v>0.81071280000000001</v>
      </c>
      <c r="J285" s="14">
        <f t="shared" si="140"/>
        <v>83131.839999999997</v>
      </c>
      <c r="K285" s="14">
        <f t="shared" si="128"/>
        <v>83131.839999999997</v>
      </c>
      <c r="L285" s="14">
        <f t="shared" si="129"/>
        <v>83131.839999999997</v>
      </c>
      <c r="M285" s="14">
        <f t="shared" si="130"/>
        <v>83131.839999999997</v>
      </c>
      <c r="N285" s="14">
        <f t="shared" si="131"/>
        <v>83131.839999999997</v>
      </c>
      <c r="O285" s="14">
        <f t="shared" si="132"/>
        <v>83131.839999999997</v>
      </c>
      <c r="P285" s="14">
        <f t="shared" si="133"/>
        <v>83131.839999999997</v>
      </c>
      <c r="Q285" s="14">
        <f t="shared" si="134"/>
        <v>83131.839999999997</v>
      </c>
      <c r="R285" s="14">
        <f t="shared" si="135"/>
        <v>83131.839999999997</v>
      </c>
      <c r="S285" s="14">
        <f t="shared" si="136"/>
        <v>83131.839999999997</v>
      </c>
      <c r="T285" s="14">
        <f t="shared" si="137"/>
        <v>83131.839999999997</v>
      </c>
      <c r="U285" s="14">
        <f t="shared" si="138"/>
        <v>83131.839999999997</v>
      </c>
      <c r="V285" s="74">
        <f t="shared" si="139"/>
        <v>997582.07999999973</v>
      </c>
    </row>
    <row r="286" spans="1:22" ht="15.75" outlineLevel="2" x14ac:dyDescent="0.25">
      <c r="A286" s="10">
        <v>11</v>
      </c>
      <c r="B286" s="12" t="s">
        <v>237</v>
      </c>
      <c r="C286" s="78"/>
      <c r="D286" s="53">
        <v>149</v>
      </c>
      <c r="E286" s="13" t="s">
        <v>8</v>
      </c>
      <c r="F286" s="13" t="s">
        <v>274</v>
      </c>
      <c r="G286" s="52">
        <v>1230500</v>
      </c>
      <c r="H286" s="52">
        <v>102541.67</v>
      </c>
      <c r="I286" s="51">
        <v>0.81071280000000001</v>
      </c>
      <c r="J286" s="14">
        <f t="shared" si="140"/>
        <v>83131.839999999997</v>
      </c>
      <c r="K286" s="14">
        <f t="shared" si="128"/>
        <v>83131.839999999997</v>
      </c>
      <c r="L286" s="14">
        <f t="shared" si="129"/>
        <v>83131.839999999997</v>
      </c>
      <c r="M286" s="14">
        <f t="shared" si="130"/>
        <v>83131.839999999997</v>
      </c>
      <c r="N286" s="14">
        <f t="shared" si="131"/>
        <v>83131.839999999997</v>
      </c>
      <c r="O286" s="14">
        <f t="shared" si="132"/>
        <v>83131.839999999997</v>
      </c>
      <c r="P286" s="14">
        <f t="shared" si="133"/>
        <v>83131.839999999997</v>
      </c>
      <c r="Q286" s="14">
        <f t="shared" si="134"/>
        <v>83131.839999999997</v>
      </c>
      <c r="R286" s="14">
        <f t="shared" si="135"/>
        <v>83131.839999999997</v>
      </c>
      <c r="S286" s="14">
        <f t="shared" si="136"/>
        <v>83131.839999999997</v>
      </c>
      <c r="T286" s="14">
        <f t="shared" si="137"/>
        <v>83131.839999999997</v>
      </c>
      <c r="U286" s="14">
        <f t="shared" si="138"/>
        <v>83131.839999999997</v>
      </c>
      <c r="V286" s="74">
        <f t="shared" si="139"/>
        <v>997582.07999999973</v>
      </c>
    </row>
    <row r="287" spans="1:22" ht="15.75" outlineLevel="2" x14ac:dyDescent="0.25">
      <c r="A287" s="10">
        <v>12</v>
      </c>
      <c r="B287" s="12" t="s">
        <v>189</v>
      </c>
      <c r="C287" s="78"/>
      <c r="D287" s="53">
        <v>432</v>
      </c>
      <c r="E287" s="13" t="s">
        <v>8</v>
      </c>
      <c r="F287" s="13" t="s">
        <v>274</v>
      </c>
      <c r="G287" s="52">
        <v>1230500</v>
      </c>
      <c r="H287" s="52">
        <v>102541.67</v>
      </c>
      <c r="I287" s="51">
        <v>0.81071280000000001</v>
      </c>
      <c r="J287" s="14">
        <f t="shared" si="140"/>
        <v>83131.839999999997</v>
      </c>
      <c r="K287" s="14">
        <f t="shared" si="128"/>
        <v>83131.839999999997</v>
      </c>
      <c r="L287" s="14">
        <f t="shared" si="129"/>
        <v>83131.839999999997</v>
      </c>
      <c r="M287" s="14">
        <f t="shared" si="130"/>
        <v>83131.839999999997</v>
      </c>
      <c r="N287" s="14">
        <f t="shared" si="131"/>
        <v>83131.839999999997</v>
      </c>
      <c r="O287" s="14">
        <f t="shared" si="132"/>
        <v>83131.839999999997</v>
      </c>
      <c r="P287" s="14">
        <f t="shared" si="133"/>
        <v>83131.839999999997</v>
      </c>
      <c r="Q287" s="14">
        <f t="shared" si="134"/>
        <v>83131.839999999997</v>
      </c>
      <c r="R287" s="14">
        <f t="shared" si="135"/>
        <v>83131.839999999997</v>
      </c>
      <c r="S287" s="14">
        <f t="shared" si="136"/>
        <v>83131.839999999997</v>
      </c>
      <c r="T287" s="14">
        <f t="shared" si="137"/>
        <v>83131.839999999997</v>
      </c>
      <c r="U287" s="14">
        <f t="shared" si="138"/>
        <v>83131.839999999997</v>
      </c>
      <c r="V287" s="74">
        <f t="shared" si="139"/>
        <v>997582.07999999973</v>
      </c>
    </row>
    <row r="288" spans="1:22" ht="15.75" outlineLevel="2" x14ac:dyDescent="0.25">
      <c r="A288" s="10">
        <v>13</v>
      </c>
      <c r="B288" s="12" t="s">
        <v>66</v>
      </c>
      <c r="C288" s="78"/>
      <c r="D288" s="53">
        <v>260</v>
      </c>
      <c r="E288" s="13" t="s">
        <v>8</v>
      </c>
      <c r="F288" s="13" t="s">
        <v>274</v>
      </c>
      <c r="G288" s="52">
        <v>1230500</v>
      </c>
      <c r="H288" s="52">
        <v>102541.67</v>
      </c>
      <c r="I288" s="51">
        <v>0.81071280000000001</v>
      </c>
      <c r="J288" s="14">
        <f t="shared" si="140"/>
        <v>83131.839999999997</v>
      </c>
      <c r="K288" s="14">
        <f t="shared" si="128"/>
        <v>83131.839999999997</v>
      </c>
      <c r="L288" s="14">
        <f t="shared" si="129"/>
        <v>83131.839999999997</v>
      </c>
      <c r="M288" s="14">
        <f t="shared" si="130"/>
        <v>83131.839999999997</v>
      </c>
      <c r="N288" s="14">
        <f t="shared" si="131"/>
        <v>83131.839999999997</v>
      </c>
      <c r="O288" s="14">
        <f t="shared" si="132"/>
        <v>83131.839999999997</v>
      </c>
      <c r="P288" s="14">
        <f t="shared" si="133"/>
        <v>83131.839999999997</v>
      </c>
      <c r="Q288" s="14">
        <f t="shared" si="134"/>
        <v>83131.839999999997</v>
      </c>
      <c r="R288" s="14">
        <f t="shared" si="135"/>
        <v>83131.839999999997</v>
      </c>
      <c r="S288" s="14">
        <f t="shared" si="136"/>
        <v>83131.839999999997</v>
      </c>
      <c r="T288" s="14">
        <f t="shared" si="137"/>
        <v>83131.839999999997</v>
      </c>
      <c r="U288" s="14">
        <f t="shared" si="138"/>
        <v>83131.839999999997</v>
      </c>
      <c r="V288" s="74">
        <f t="shared" si="139"/>
        <v>997582.07999999973</v>
      </c>
    </row>
    <row r="289" spans="1:22" ht="15.75" outlineLevel="2" x14ac:dyDescent="0.25">
      <c r="A289" s="10">
        <v>14</v>
      </c>
      <c r="B289" s="12" t="s">
        <v>190</v>
      </c>
      <c r="C289" s="78"/>
      <c r="D289" s="53">
        <v>746</v>
      </c>
      <c r="E289" s="13" t="s">
        <v>8</v>
      </c>
      <c r="F289" s="13" t="s">
        <v>274</v>
      </c>
      <c r="G289" s="52">
        <v>1230500</v>
      </c>
      <c r="H289" s="52">
        <v>102541.67</v>
      </c>
      <c r="I289" s="51">
        <v>0.52710639999999997</v>
      </c>
      <c r="J289" s="14">
        <f t="shared" si="140"/>
        <v>54050.37</v>
      </c>
      <c r="K289" s="14">
        <f t="shared" si="128"/>
        <v>54050.37</v>
      </c>
      <c r="L289" s="14">
        <f t="shared" si="129"/>
        <v>54050.37</v>
      </c>
      <c r="M289" s="14">
        <f t="shared" si="130"/>
        <v>54050.37</v>
      </c>
      <c r="N289" s="14">
        <f t="shared" si="131"/>
        <v>54050.37</v>
      </c>
      <c r="O289" s="14">
        <f t="shared" si="132"/>
        <v>54050.37</v>
      </c>
      <c r="P289" s="14">
        <f t="shared" si="133"/>
        <v>54050.37</v>
      </c>
      <c r="Q289" s="14">
        <f t="shared" si="134"/>
        <v>54050.37</v>
      </c>
      <c r="R289" s="14">
        <f t="shared" si="135"/>
        <v>54050.37</v>
      </c>
      <c r="S289" s="14">
        <f t="shared" si="136"/>
        <v>54050.37</v>
      </c>
      <c r="T289" s="14">
        <f t="shared" si="137"/>
        <v>54050.37</v>
      </c>
      <c r="U289" s="14">
        <f t="shared" si="138"/>
        <v>54050.37</v>
      </c>
      <c r="V289" s="74">
        <f t="shared" si="139"/>
        <v>648604.44000000006</v>
      </c>
    </row>
    <row r="290" spans="1:22" ht="15.75" outlineLevel="2" x14ac:dyDescent="0.25">
      <c r="A290" s="10">
        <v>15</v>
      </c>
      <c r="B290" s="12" t="s">
        <v>191</v>
      </c>
      <c r="C290" s="78"/>
      <c r="D290" s="53">
        <v>283</v>
      </c>
      <c r="E290" s="13" t="s">
        <v>8</v>
      </c>
      <c r="F290" s="13" t="s">
        <v>274</v>
      </c>
      <c r="G290" s="52">
        <v>1230500</v>
      </c>
      <c r="H290" s="52">
        <v>102541.67</v>
      </c>
      <c r="I290" s="51">
        <v>0.81071280000000001</v>
      </c>
      <c r="J290" s="14">
        <f t="shared" si="140"/>
        <v>83131.839999999997</v>
      </c>
      <c r="K290" s="14">
        <f t="shared" si="128"/>
        <v>83131.839999999997</v>
      </c>
      <c r="L290" s="14">
        <f t="shared" si="129"/>
        <v>83131.839999999997</v>
      </c>
      <c r="M290" s="14">
        <f t="shared" si="130"/>
        <v>83131.839999999997</v>
      </c>
      <c r="N290" s="14">
        <f t="shared" si="131"/>
        <v>83131.839999999997</v>
      </c>
      <c r="O290" s="14">
        <f t="shared" si="132"/>
        <v>83131.839999999997</v>
      </c>
      <c r="P290" s="14">
        <f t="shared" si="133"/>
        <v>83131.839999999997</v>
      </c>
      <c r="Q290" s="14">
        <f t="shared" si="134"/>
        <v>83131.839999999997</v>
      </c>
      <c r="R290" s="14">
        <f t="shared" si="135"/>
        <v>83131.839999999997</v>
      </c>
      <c r="S290" s="14">
        <f t="shared" si="136"/>
        <v>83131.839999999997</v>
      </c>
      <c r="T290" s="14">
        <f t="shared" si="137"/>
        <v>83131.839999999997</v>
      </c>
      <c r="U290" s="14">
        <f t="shared" si="138"/>
        <v>83131.839999999997</v>
      </c>
      <c r="V290" s="74">
        <f t="shared" si="139"/>
        <v>997582.07999999973</v>
      </c>
    </row>
    <row r="291" spans="1:22" ht="15.75" outlineLevel="2" x14ac:dyDescent="0.25">
      <c r="A291" s="10">
        <v>16</v>
      </c>
      <c r="B291" s="12" t="s">
        <v>89</v>
      </c>
      <c r="C291" s="78"/>
      <c r="D291" s="53">
        <v>493</v>
      </c>
      <c r="E291" s="13" t="s">
        <v>8</v>
      </c>
      <c r="F291" s="13" t="s">
        <v>274</v>
      </c>
      <c r="G291" s="52">
        <v>1230500</v>
      </c>
      <c r="H291" s="52">
        <v>102541.67</v>
      </c>
      <c r="I291" s="51">
        <v>0.24349999999999999</v>
      </c>
      <c r="J291" s="14">
        <f t="shared" si="140"/>
        <v>24968.9</v>
      </c>
      <c r="K291" s="14">
        <f t="shared" si="128"/>
        <v>24968.9</v>
      </c>
      <c r="L291" s="14">
        <f t="shared" si="129"/>
        <v>24968.9</v>
      </c>
      <c r="M291" s="14">
        <f t="shared" si="130"/>
        <v>24968.9</v>
      </c>
      <c r="N291" s="14">
        <f t="shared" si="131"/>
        <v>24968.9</v>
      </c>
      <c r="O291" s="14">
        <f t="shared" si="132"/>
        <v>24968.9</v>
      </c>
      <c r="P291" s="14">
        <f t="shared" si="133"/>
        <v>24968.9</v>
      </c>
      <c r="Q291" s="14">
        <f t="shared" si="134"/>
        <v>24968.9</v>
      </c>
      <c r="R291" s="14">
        <f t="shared" si="135"/>
        <v>24968.9</v>
      </c>
      <c r="S291" s="14">
        <f t="shared" si="136"/>
        <v>24968.9</v>
      </c>
      <c r="T291" s="14">
        <f t="shared" si="137"/>
        <v>24968.9</v>
      </c>
      <c r="U291" s="14">
        <f t="shared" si="138"/>
        <v>24968.9</v>
      </c>
      <c r="V291" s="74">
        <f t="shared" si="139"/>
        <v>299626.8</v>
      </c>
    </row>
    <row r="292" spans="1:22" ht="15.75" outlineLevel="2" x14ac:dyDescent="0.25">
      <c r="A292" s="10">
        <v>17</v>
      </c>
      <c r="B292" s="12" t="s">
        <v>238</v>
      </c>
      <c r="C292" s="78"/>
      <c r="D292" s="53">
        <v>718</v>
      </c>
      <c r="E292" s="13" t="s">
        <v>8</v>
      </c>
      <c r="F292" s="13" t="s">
        <v>274</v>
      </c>
      <c r="G292" s="52">
        <v>1230500</v>
      </c>
      <c r="H292" s="52">
        <v>102541.67</v>
      </c>
      <c r="I292" s="51">
        <v>0.81071280000000001</v>
      </c>
      <c r="J292" s="14">
        <f t="shared" si="140"/>
        <v>83131.839999999997</v>
      </c>
      <c r="K292" s="14">
        <f t="shared" si="128"/>
        <v>83131.839999999997</v>
      </c>
      <c r="L292" s="14">
        <f t="shared" si="129"/>
        <v>83131.839999999997</v>
      </c>
      <c r="M292" s="14">
        <f t="shared" si="130"/>
        <v>83131.839999999997</v>
      </c>
      <c r="N292" s="14">
        <f t="shared" si="131"/>
        <v>83131.839999999997</v>
      </c>
      <c r="O292" s="14">
        <f t="shared" si="132"/>
        <v>83131.839999999997</v>
      </c>
      <c r="P292" s="14">
        <f t="shared" si="133"/>
        <v>83131.839999999997</v>
      </c>
      <c r="Q292" s="14">
        <f t="shared" si="134"/>
        <v>83131.839999999997</v>
      </c>
      <c r="R292" s="14">
        <f t="shared" si="135"/>
        <v>83131.839999999997</v>
      </c>
      <c r="S292" s="14">
        <f t="shared" si="136"/>
        <v>83131.839999999997</v>
      </c>
      <c r="T292" s="14">
        <f t="shared" si="137"/>
        <v>83131.839999999997</v>
      </c>
      <c r="U292" s="14">
        <f t="shared" si="138"/>
        <v>83131.839999999997</v>
      </c>
      <c r="V292" s="74">
        <f t="shared" si="139"/>
        <v>997582.07999999973</v>
      </c>
    </row>
    <row r="293" spans="1:22" ht="15.75" outlineLevel="2" x14ac:dyDescent="0.25">
      <c r="A293" s="10">
        <v>18</v>
      </c>
      <c r="B293" s="12" t="s">
        <v>192</v>
      </c>
      <c r="C293" s="78"/>
      <c r="D293" s="53">
        <v>256</v>
      </c>
      <c r="E293" s="13" t="s">
        <v>8</v>
      </c>
      <c r="F293" s="13" t="s">
        <v>274</v>
      </c>
      <c r="G293" s="52">
        <v>1230500</v>
      </c>
      <c r="H293" s="52">
        <v>102541.67</v>
      </c>
      <c r="I293" s="51">
        <v>0.24349999999999999</v>
      </c>
      <c r="J293" s="14">
        <f t="shared" si="140"/>
        <v>24968.9</v>
      </c>
      <c r="K293" s="14">
        <f t="shared" si="128"/>
        <v>24968.9</v>
      </c>
      <c r="L293" s="14">
        <f t="shared" si="129"/>
        <v>24968.9</v>
      </c>
      <c r="M293" s="14">
        <f t="shared" si="130"/>
        <v>24968.9</v>
      </c>
      <c r="N293" s="14">
        <f t="shared" si="131"/>
        <v>24968.9</v>
      </c>
      <c r="O293" s="14">
        <f t="shared" si="132"/>
        <v>24968.9</v>
      </c>
      <c r="P293" s="14">
        <f t="shared" si="133"/>
        <v>24968.9</v>
      </c>
      <c r="Q293" s="14">
        <f t="shared" si="134"/>
        <v>24968.9</v>
      </c>
      <c r="R293" s="14">
        <f t="shared" si="135"/>
        <v>24968.9</v>
      </c>
      <c r="S293" s="14">
        <f t="shared" si="136"/>
        <v>24968.9</v>
      </c>
      <c r="T293" s="14">
        <f t="shared" si="137"/>
        <v>24968.9</v>
      </c>
      <c r="U293" s="14">
        <f t="shared" si="138"/>
        <v>24968.9</v>
      </c>
      <c r="V293" s="74">
        <f t="shared" si="139"/>
        <v>299626.8</v>
      </c>
    </row>
    <row r="294" spans="1:22" ht="15.75" x14ac:dyDescent="0.25">
      <c r="A294" s="26"/>
      <c r="B294" s="27" t="s">
        <v>193</v>
      </c>
      <c r="C294" s="23">
        <f>C9+C38+C58+C94+C111+C137+C150+C153+C169+C187+C206+C224+C244+C249+C274</f>
        <v>238</v>
      </c>
      <c r="D294" s="69">
        <f t="shared" ref="D294:V294" si="145">D9+D38+D58+D94+D111+D137+D150+D153+D169+D187+D206+D224+D244+D249+D274</f>
        <v>134538</v>
      </c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76">
        <f t="shared" si="145"/>
        <v>213380717.87999997</v>
      </c>
    </row>
    <row r="295" spans="1:22" ht="15.75" x14ac:dyDescent="0.25">
      <c r="A295" s="28"/>
      <c r="B295" s="28"/>
      <c r="C295" s="29"/>
      <c r="D295" s="29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</row>
    <row r="296" spans="1:22" ht="15.75" customHeight="1" x14ac:dyDescent="0.25">
      <c r="A296" s="30" t="s">
        <v>194</v>
      </c>
      <c r="B296" s="31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</row>
    <row r="297" spans="1:22" ht="18.75" x14ac:dyDescent="0.25">
      <c r="A297" s="32">
        <v>1</v>
      </c>
      <c r="B297" s="33" t="s">
        <v>195</v>
      </c>
      <c r="C297" s="34"/>
      <c r="D297" s="34"/>
      <c r="E297" s="71">
        <v>992.9</v>
      </c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28"/>
    </row>
    <row r="298" spans="1:22" ht="18.75" x14ac:dyDescent="0.25">
      <c r="A298" s="32">
        <v>2</v>
      </c>
      <c r="B298" s="33" t="s">
        <v>196</v>
      </c>
      <c r="C298" s="34"/>
      <c r="D298" s="34"/>
      <c r="E298" s="72">
        <v>1230.5</v>
      </c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28"/>
    </row>
    <row r="299" spans="1:22" ht="18.75" x14ac:dyDescent="0.25">
      <c r="A299" s="32">
        <v>3</v>
      </c>
      <c r="B299" s="33" t="s">
        <v>197</v>
      </c>
      <c r="C299" s="34"/>
      <c r="D299" s="34"/>
      <c r="E299" s="71">
        <v>2460.9</v>
      </c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28"/>
    </row>
    <row r="300" spans="1:22" ht="18.75" x14ac:dyDescent="0.25">
      <c r="A300" s="32">
        <v>4</v>
      </c>
      <c r="B300" s="33" t="s">
        <v>198</v>
      </c>
      <c r="C300" s="34"/>
      <c r="D300" s="34"/>
      <c r="E300" s="71">
        <v>2907.1</v>
      </c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28"/>
    </row>
    <row r="301" spans="1:22" ht="18.75" x14ac:dyDescent="0.25">
      <c r="A301" s="32">
        <v>5</v>
      </c>
      <c r="B301" s="33" t="s">
        <v>199</v>
      </c>
      <c r="C301" s="34"/>
      <c r="D301" s="34"/>
      <c r="E301" s="71">
        <v>3633.9</v>
      </c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28"/>
    </row>
    <row r="303" spans="1:22" ht="15.75" x14ac:dyDescent="0.25">
      <c r="A303" s="36" t="s">
        <v>200</v>
      </c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</row>
    <row r="304" spans="1:22" s="38" customFormat="1" ht="15.75" x14ac:dyDescent="0.25">
      <c r="A304" s="37" t="s">
        <v>201</v>
      </c>
      <c r="B304" s="28" t="s">
        <v>202</v>
      </c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</row>
    <row r="305" spans="1:22" s="38" customFormat="1" ht="15.75" x14ac:dyDescent="0.25">
      <c r="A305" s="37" t="s">
        <v>203</v>
      </c>
      <c r="B305" s="28" t="s">
        <v>204</v>
      </c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</row>
    <row r="306" spans="1:22" s="38" customFormat="1" ht="15.75" x14ac:dyDescent="0.25">
      <c r="A306" s="37" t="s">
        <v>205</v>
      </c>
      <c r="B306" s="28" t="s">
        <v>206</v>
      </c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</row>
    <row r="307" spans="1:22" s="38" customFormat="1" ht="15.75" x14ac:dyDescent="0.25">
      <c r="A307" s="28"/>
      <c r="B307" s="28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</row>
  </sheetData>
  <mergeCells count="8">
    <mergeCell ref="A6:V6"/>
    <mergeCell ref="A7:A8"/>
    <mergeCell ref="B7:B8"/>
    <mergeCell ref="C7:C8"/>
    <mergeCell ref="D7:D8"/>
    <mergeCell ref="E7:E8"/>
    <mergeCell ref="F7:J7"/>
    <mergeCell ref="V7:V8"/>
  </mergeCells>
  <pageMargins left="0.17" right="0.17" top="0.55118110236220474" bottom="0.15748031496062992" header="0.15748031496062992" footer="0.19685039370078741"/>
  <pageSetup paperSize="9" scale="46" fitToHeight="0" orientation="landscape" r:id="rId1"/>
  <rowBreaks count="5" manualBreakCount="5">
    <brk id="57" max="16383" man="1"/>
    <brk id="110" max="16383" man="1"/>
    <brk id="168" max="16383" man="1"/>
    <brk id="223" max="16383" man="1"/>
    <brk id="2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687C5-D771-4037-A6A9-873771BA6EF9}">
  <sheetPr>
    <outlinePr summaryBelow="0"/>
    <pageSetUpPr fitToPage="1"/>
  </sheetPr>
  <dimension ref="A1:AO308"/>
  <sheetViews>
    <sheetView tabSelected="1" view="pageBreakPreview" topLeftCell="A28" zoomScale="80" zoomScaleNormal="80" zoomScaleSheetLayoutView="80" workbookViewId="0">
      <selection activeCell="AK3" sqref="AK3"/>
    </sheetView>
  </sheetViews>
  <sheetFormatPr defaultRowHeight="15" outlineLevelRow="2" x14ac:dyDescent="0.25"/>
  <cols>
    <col min="1" max="1" width="4.42578125" style="146" customWidth="1"/>
    <col min="2" max="2" width="45.28515625" style="146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146" customWidth="1"/>
    <col min="9" max="9" width="17" style="146" hidden="1" customWidth="1"/>
    <col min="10" max="10" width="15.7109375" style="146" hidden="1" customWidth="1"/>
    <col min="11" max="12" width="12.85546875" style="146" hidden="1" customWidth="1"/>
    <col min="13" max="15" width="14.28515625" style="146" bestFit="1" customWidth="1"/>
    <col min="16" max="16" width="16.42578125" style="146" hidden="1" customWidth="1"/>
    <col min="17" max="17" width="16" style="146" hidden="1" customWidth="1"/>
    <col min="18" max="18" width="14" style="146" hidden="1" customWidth="1"/>
    <col min="19" max="19" width="15.5703125" style="146" hidden="1" customWidth="1"/>
    <col min="20" max="21" width="14.28515625" style="146" bestFit="1" customWidth="1"/>
    <col min="22" max="22" width="18.42578125" style="146" hidden="1" customWidth="1"/>
    <col min="23" max="25" width="12.85546875" style="146" hidden="1" customWidth="1"/>
    <col min="26" max="27" width="12.85546875" style="146" customWidth="1"/>
    <col min="28" max="28" width="17.28515625" style="146" customWidth="1"/>
    <col min="29" max="36" width="12.85546875" style="146" customWidth="1"/>
    <col min="37" max="37" width="18" style="146" customWidth="1"/>
    <col min="38" max="16384" width="9.140625" style="146"/>
  </cols>
  <sheetData>
    <row r="1" spans="1:41" ht="15.75" x14ac:dyDescent="0.25">
      <c r="AK1" s="37" t="s">
        <v>319</v>
      </c>
    </row>
    <row r="2" spans="1:41" ht="15.75" x14ac:dyDescent="0.25">
      <c r="AK2" s="37" t="s">
        <v>320</v>
      </c>
    </row>
    <row r="3" spans="1:41" ht="15.75" x14ac:dyDescent="0.25">
      <c r="AK3" s="37" t="s">
        <v>321</v>
      </c>
    </row>
    <row r="5" spans="1:41" ht="15.75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5" t="s">
        <v>207</v>
      </c>
    </row>
    <row r="6" spans="1:41" ht="15.75" x14ac:dyDescent="0.25">
      <c r="A6" s="1"/>
      <c r="B6" s="1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5" t="s">
        <v>0</v>
      </c>
    </row>
    <row r="7" spans="1:41" ht="15.75" x14ac:dyDescent="0.25">
      <c r="A7" s="1"/>
      <c r="B7" s="1"/>
      <c r="C7" s="2"/>
      <c r="D7" s="2"/>
      <c r="E7" s="2"/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5" t="s">
        <v>208</v>
      </c>
    </row>
    <row r="8" spans="1:41" ht="15.75" x14ac:dyDescent="0.25">
      <c r="A8" s="1"/>
      <c r="B8" s="1"/>
      <c r="C8" s="2"/>
      <c r="D8" s="2"/>
      <c r="E8" s="2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5" t="s">
        <v>303</v>
      </c>
    </row>
    <row r="9" spans="1:41" x14ac:dyDescent="0.25">
      <c r="A9" s="1"/>
      <c r="B9" s="1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41" ht="60" customHeight="1" x14ac:dyDescent="0.25">
      <c r="A10" s="178" t="s">
        <v>318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</row>
    <row r="11" spans="1:41" ht="47.25" customHeight="1" x14ac:dyDescent="0.25">
      <c r="A11" s="179" t="s">
        <v>1</v>
      </c>
      <c r="B11" s="179" t="s">
        <v>2</v>
      </c>
      <c r="C11" s="180" t="s">
        <v>3</v>
      </c>
      <c r="D11" s="186" t="s">
        <v>296</v>
      </c>
      <c r="E11" s="187"/>
      <c r="F11" s="188" t="s">
        <v>299</v>
      </c>
      <c r="G11" s="188" t="s">
        <v>315</v>
      </c>
      <c r="H11" s="180" t="s">
        <v>316</v>
      </c>
      <c r="I11" s="182" t="s">
        <v>275</v>
      </c>
      <c r="J11" s="182"/>
      <c r="K11" s="182"/>
      <c r="L11" s="182"/>
      <c r="M11" s="182"/>
      <c r="N11" s="50" t="s">
        <v>276</v>
      </c>
      <c r="O11" s="50" t="s">
        <v>277</v>
      </c>
      <c r="P11" s="183" t="s">
        <v>278</v>
      </c>
      <c r="Q11" s="184"/>
      <c r="R11" s="184"/>
      <c r="S11" s="184"/>
      <c r="T11" s="185"/>
      <c r="U11" s="50" t="s">
        <v>279</v>
      </c>
      <c r="V11" s="183" t="s">
        <v>280</v>
      </c>
      <c r="W11" s="184"/>
      <c r="X11" s="184"/>
      <c r="Y11" s="184"/>
      <c r="Z11" s="185"/>
      <c r="AA11" s="50" t="s">
        <v>281</v>
      </c>
      <c r="AB11" s="183" t="s">
        <v>282</v>
      </c>
      <c r="AC11" s="184"/>
      <c r="AD11" s="184"/>
      <c r="AE11" s="184"/>
      <c r="AF11" s="185"/>
      <c r="AG11" s="50" t="s">
        <v>283</v>
      </c>
      <c r="AH11" s="50" t="s">
        <v>284</v>
      </c>
      <c r="AI11" s="50" t="s">
        <v>285</v>
      </c>
      <c r="AJ11" s="50" t="s">
        <v>286</v>
      </c>
      <c r="AK11" s="179" t="s">
        <v>295</v>
      </c>
    </row>
    <row r="12" spans="1:41" ht="170.25" customHeight="1" x14ac:dyDescent="0.25">
      <c r="A12" s="179"/>
      <c r="B12" s="179"/>
      <c r="C12" s="180"/>
      <c r="D12" s="49" t="s">
        <v>297</v>
      </c>
      <c r="E12" s="49" t="s">
        <v>314</v>
      </c>
      <c r="F12" s="189"/>
      <c r="G12" s="189"/>
      <c r="H12" s="180"/>
      <c r="I12" s="49" t="s">
        <v>270</v>
      </c>
      <c r="J12" s="49" t="s">
        <v>271</v>
      </c>
      <c r="K12" s="49" t="s">
        <v>272</v>
      </c>
      <c r="L12" s="49" t="s">
        <v>273</v>
      </c>
      <c r="M12" s="49" t="s">
        <v>317</v>
      </c>
      <c r="N12" s="49" t="s">
        <v>317</v>
      </c>
      <c r="O12" s="49" t="s">
        <v>317</v>
      </c>
      <c r="P12" s="49" t="s">
        <v>270</v>
      </c>
      <c r="Q12" s="49" t="s">
        <v>271</v>
      </c>
      <c r="R12" s="49" t="s">
        <v>272</v>
      </c>
      <c r="S12" s="144" t="s">
        <v>300</v>
      </c>
      <c r="T12" s="49" t="s">
        <v>317</v>
      </c>
      <c r="U12" s="49" t="s">
        <v>317</v>
      </c>
      <c r="V12" s="49" t="s">
        <v>270</v>
      </c>
      <c r="W12" s="49" t="s">
        <v>271</v>
      </c>
      <c r="X12" s="49" t="s">
        <v>272</v>
      </c>
      <c r="Y12" s="144" t="s">
        <v>312</v>
      </c>
      <c r="Z12" s="49" t="s">
        <v>317</v>
      </c>
      <c r="AA12" s="49" t="s">
        <v>317</v>
      </c>
      <c r="AB12" s="49" t="s">
        <v>270</v>
      </c>
      <c r="AC12" s="49" t="s">
        <v>271</v>
      </c>
      <c r="AD12" s="49" t="s">
        <v>272</v>
      </c>
      <c r="AE12" s="144" t="s">
        <v>313</v>
      </c>
      <c r="AF12" s="49" t="s">
        <v>317</v>
      </c>
      <c r="AG12" s="49" t="s">
        <v>317</v>
      </c>
      <c r="AH12" s="49" t="s">
        <v>317</v>
      </c>
      <c r="AI12" s="49" t="s">
        <v>317</v>
      </c>
      <c r="AJ12" s="49" t="s">
        <v>317</v>
      </c>
      <c r="AK12" s="179"/>
    </row>
    <row r="13" spans="1:41" ht="19.5" customHeight="1" x14ac:dyDescent="0.25">
      <c r="A13" s="7">
        <v>1</v>
      </c>
      <c r="B13" s="24" t="s">
        <v>5</v>
      </c>
      <c r="C13" s="9">
        <f>C14+C35+C40</f>
        <v>25</v>
      </c>
      <c r="D13" s="9">
        <f t="shared" ref="D13:AK13" si="0">D14+D35+D40</f>
        <v>17021</v>
      </c>
      <c r="E13" s="9">
        <f t="shared" si="0"/>
        <v>3036</v>
      </c>
      <c r="F13" s="88">
        <f t="shared" si="0"/>
        <v>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7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142">
        <f t="shared" si="0"/>
        <v>25142673.18517318</v>
      </c>
    </row>
    <row r="14" spans="1:41" ht="18.75" outlineLevel="1" x14ac:dyDescent="0.25">
      <c r="A14" s="147"/>
      <c r="B14" s="11" t="s">
        <v>6</v>
      </c>
      <c r="C14" s="9">
        <v>20</v>
      </c>
      <c r="D14" s="9">
        <f t="shared" ref="D14:F14" si="1">SUM(D15:D34)</f>
        <v>10025</v>
      </c>
      <c r="E14" s="9">
        <f t="shared" si="1"/>
        <v>1575</v>
      </c>
      <c r="F14" s="82">
        <f t="shared" si="1"/>
        <v>0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77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37">
        <f>SUM(AK15:AK34)</f>
        <v>18792275.891508378</v>
      </c>
    </row>
    <row r="15" spans="1:41" ht="15.75" outlineLevel="1" x14ac:dyDescent="0.25">
      <c r="A15" s="147">
        <v>1</v>
      </c>
      <c r="B15" s="47" t="s">
        <v>22</v>
      </c>
      <c r="C15" s="77"/>
      <c r="D15" s="80">
        <v>842</v>
      </c>
      <c r="E15" s="80">
        <v>128</v>
      </c>
      <c r="F15" s="148"/>
      <c r="G15" s="149">
        <v>1.0169999999999999</v>
      </c>
      <c r="H15" s="6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ref="M15:M34" si="2">ROUND(K15*L15,2)</f>
        <v>83131.839999999997</v>
      </c>
      <c r="N15" s="14">
        <f>$M$15</f>
        <v>83131.839999999997</v>
      </c>
      <c r="O15" s="14">
        <f t="shared" ref="O15" si="3">$M$15</f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ref="T15:T34" si="4">$R$15*S15*G15</f>
        <v>84545.08575721638</v>
      </c>
      <c r="U15" s="14">
        <f t="shared" ref="U15:AJ15" si="5">$T$15</f>
        <v>84545.08575721638</v>
      </c>
      <c r="V15" s="13" t="s">
        <v>274</v>
      </c>
      <c r="W15" s="52">
        <v>1230500</v>
      </c>
      <c r="X15" s="52">
        <v>102541.67</v>
      </c>
      <c r="Y15" s="92">
        <v>0.81071280000000001</v>
      </c>
      <c r="Z15" s="14">
        <f t="shared" si="5"/>
        <v>84545.08575721638</v>
      </c>
      <c r="AA15" s="14">
        <f t="shared" si="5"/>
        <v>84545.08575721638</v>
      </c>
      <c r="AB15" s="13" t="s">
        <v>274</v>
      </c>
      <c r="AC15" s="52">
        <v>1230500</v>
      </c>
      <c r="AD15" s="52">
        <v>102541.67</v>
      </c>
      <c r="AE15" s="92">
        <v>0.81071280000000001</v>
      </c>
      <c r="AF15" s="14">
        <f t="shared" si="5"/>
        <v>84545.08575721638</v>
      </c>
      <c r="AG15" s="14">
        <f t="shared" si="5"/>
        <v>84545.08575721638</v>
      </c>
      <c r="AH15" s="14">
        <f t="shared" si="5"/>
        <v>84545.08575721638</v>
      </c>
      <c r="AI15" s="14">
        <f t="shared" si="5"/>
        <v>84545.08575721638</v>
      </c>
      <c r="AJ15" s="14">
        <f t="shared" si="5"/>
        <v>84545.08575721638</v>
      </c>
      <c r="AK15" s="75">
        <f t="shared" ref="AK15:AK34" si="6">M15+N15+O15+T15+U15+Z15+AA15+AF15+AG15+AH15+AI15+AJ15</f>
        <v>1010301.2918149477</v>
      </c>
      <c r="AL15" s="150"/>
      <c r="AO15" s="3"/>
    </row>
    <row r="16" spans="1:41" ht="15.75" outlineLevel="2" x14ac:dyDescent="0.25">
      <c r="A16" s="147">
        <v>2</v>
      </c>
      <c r="B16" s="12" t="s">
        <v>7</v>
      </c>
      <c r="C16" s="78"/>
      <c r="D16" s="78">
        <v>715</v>
      </c>
      <c r="E16" s="78">
        <v>138</v>
      </c>
      <c r="F16" s="151"/>
      <c r="G16" s="152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>$M$16</f>
        <v>83131.839999999997</v>
      </c>
      <c r="O16" s="14">
        <f t="shared" ref="O16" si="7">$M$16</f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3" t="s">
        <v>274</v>
      </c>
      <c r="W16" s="52">
        <v>1230500</v>
      </c>
      <c r="X16" s="52">
        <v>102541.67</v>
      </c>
      <c r="Y16" s="92">
        <v>0.81071280000000001</v>
      </c>
      <c r="Z16" s="14">
        <f>$T$16</f>
        <v>84628.217601618759</v>
      </c>
      <c r="AA16" s="14">
        <f t="shared" ref="AA16:AJ16" si="8">$T$16</f>
        <v>84628.217601618759</v>
      </c>
      <c r="AB16" s="13" t="s">
        <v>274</v>
      </c>
      <c r="AC16" s="52">
        <v>1230500</v>
      </c>
      <c r="AD16" s="52">
        <v>102541.67</v>
      </c>
      <c r="AE16" s="92">
        <v>0.81071280000000001</v>
      </c>
      <c r="AF16" s="14">
        <f t="shared" si="8"/>
        <v>84628.217601618759</v>
      </c>
      <c r="AG16" s="14">
        <f t="shared" si="8"/>
        <v>84628.217601618759</v>
      </c>
      <c r="AH16" s="14">
        <f t="shared" si="8"/>
        <v>84628.217601618759</v>
      </c>
      <c r="AI16" s="14">
        <f t="shared" si="8"/>
        <v>84628.217601618759</v>
      </c>
      <c r="AJ16" s="14">
        <f t="shared" si="8"/>
        <v>84628.217601618759</v>
      </c>
      <c r="AK16" s="75">
        <f t="shared" si="6"/>
        <v>1011049.4784145686</v>
      </c>
      <c r="AL16" s="150"/>
      <c r="AO16" s="3"/>
    </row>
    <row r="17" spans="1:41" ht="15.75" outlineLevel="2" x14ac:dyDescent="0.25">
      <c r="A17" s="147">
        <v>3</v>
      </c>
      <c r="B17" s="12" t="s">
        <v>9</v>
      </c>
      <c r="C17" s="78"/>
      <c r="D17" s="78">
        <v>602</v>
      </c>
      <c r="E17" s="78">
        <v>58</v>
      </c>
      <c r="F17" s="151"/>
      <c r="G17" s="152">
        <v>1.008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ref="N17:O23" si="9">$M$17</f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83796.899157595006</v>
      </c>
      <c r="U17" s="14">
        <f>$T$17</f>
        <v>83796.899157595006</v>
      </c>
      <c r="V17" s="13" t="s">
        <v>274</v>
      </c>
      <c r="W17" s="52">
        <v>1230500</v>
      </c>
      <c r="X17" s="52">
        <v>102541.67</v>
      </c>
      <c r="Y17" s="92">
        <v>0.81071280000000001</v>
      </c>
      <c r="Z17" s="14">
        <f t="shared" ref="Z17:AJ17" si="10">$T$17</f>
        <v>83796.899157595006</v>
      </c>
      <c r="AA17" s="14">
        <f t="shared" si="10"/>
        <v>83796.899157595006</v>
      </c>
      <c r="AB17" s="13" t="s">
        <v>274</v>
      </c>
      <c r="AC17" s="52">
        <v>1230500</v>
      </c>
      <c r="AD17" s="52">
        <v>102541.67</v>
      </c>
      <c r="AE17" s="92">
        <v>0.81071280000000001</v>
      </c>
      <c r="AF17" s="14">
        <f t="shared" si="10"/>
        <v>83796.899157595006</v>
      </c>
      <c r="AG17" s="14">
        <f t="shared" si="10"/>
        <v>83796.899157595006</v>
      </c>
      <c r="AH17" s="14">
        <f t="shared" si="10"/>
        <v>83796.899157595006</v>
      </c>
      <c r="AI17" s="14">
        <f t="shared" si="10"/>
        <v>83796.899157595006</v>
      </c>
      <c r="AJ17" s="14">
        <f t="shared" si="10"/>
        <v>83796.899157595006</v>
      </c>
      <c r="AK17" s="75">
        <f t="shared" si="6"/>
        <v>1003567.6124183551</v>
      </c>
      <c r="AL17" s="150"/>
      <c r="AO17" s="3"/>
    </row>
    <row r="18" spans="1:41" ht="15.75" outlineLevel="2" x14ac:dyDescent="0.25">
      <c r="A18" s="147">
        <v>4</v>
      </c>
      <c r="B18" s="12" t="s">
        <v>10</v>
      </c>
      <c r="C18" s="78"/>
      <c r="D18" s="78">
        <v>447</v>
      </c>
      <c r="E18" s="78">
        <v>57</v>
      </c>
      <c r="F18" s="54"/>
      <c r="G18" s="145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3" t="s">
        <v>274</v>
      </c>
      <c r="W18" s="52">
        <v>1230500</v>
      </c>
      <c r="X18" s="52">
        <v>102541.67</v>
      </c>
      <c r="Y18" s="92">
        <v>0.81071280000000001</v>
      </c>
      <c r="Z18" s="14">
        <f t="shared" ref="Z18:AA18" si="11">$T$18</f>
        <v>83713.767313192613</v>
      </c>
      <c r="AA18" s="14">
        <f t="shared" si="11"/>
        <v>83713.767313192613</v>
      </c>
      <c r="AB18" s="13" t="s">
        <v>274</v>
      </c>
      <c r="AC18" s="52">
        <v>1230500</v>
      </c>
      <c r="AD18" s="52">
        <v>102541.67</v>
      </c>
      <c r="AE18" s="139">
        <v>0.52710639999999997</v>
      </c>
      <c r="AF18" s="140">
        <f>ROUND(AD18*AE18,2)*G18</f>
        <v>54428.722589999998</v>
      </c>
      <c r="AG18" s="140">
        <f>AF18</f>
        <v>54428.722589999998</v>
      </c>
      <c r="AH18" s="140">
        <f>AG18</f>
        <v>54428.722589999998</v>
      </c>
      <c r="AI18" s="140">
        <f>AH18</f>
        <v>54428.722589999998</v>
      </c>
      <c r="AJ18" s="140">
        <f>AI18</f>
        <v>54428.722589999998</v>
      </c>
      <c r="AK18" s="137">
        <f t="shared" si="6"/>
        <v>856394.20220277051</v>
      </c>
      <c r="AL18" s="150"/>
      <c r="AO18" s="3"/>
    </row>
    <row r="19" spans="1:41" ht="15.75" outlineLevel="2" x14ac:dyDescent="0.25">
      <c r="A19" s="147">
        <v>5</v>
      </c>
      <c r="B19" s="12" t="s">
        <v>11</v>
      </c>
      <c r="C19" s="78"/>
      <c r="D19" s="78">
        <v>441</v>
      </c>
      <c r="E19" s="78">
        <v>74</v>
      </c>
      <c r="F19" s="54"/>
      <c r="G19" s="145">
        <v>1.01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83963.162846399762</v>
      </c>
      <c r="U19" s="14">
        <f>$T$19</f>
        <v>83963.162846399762</v>
      </c>
      <c r="V19" s="13" t="s">
        <v>274</v>
      </c>
      <c r="W19" s="52">
        <v>1230500</v>
      </c>
      <c r="X19" s="52">
        <v>102541.67</v>
      </c>
      <c r="Y19" s="92">
        <v>0.81071280000000001</v>
      </c>
      <c r="Z19" s="14">
        <f t="shared" ref="Z19:AJ19" si="12">$T$19</f>
        <v>83963.162846399762</v>
      </c>
      <c r="AA19" s="14">
        <f t="shared" si="12"/>
        <v>83963.162846399762</v>
      </c>
      <c r="AB19" s="13" t="s">
        <v>274</v>
      </c>
      <c r="AC19" s="52">
        <v>1230500</v>
      </c>
      <c r="AD19" s="52">
        <v>102541.67</v>
      </c>
      <c r="AE19" s="92">
        <v>0.81071280000000001</v>
      </c>
      <c r="AF19" s="14">
        <f t="shared" si="12"/>
        <v>83963.162846399762</v>
      </c>
      <c r="AG19" s="14">
        <f t="shared" si="12"/>
        <v>83963.162846399762</v>
      </c>
      <c r="AH19" s="14">
        <f t="shared" si="12"/>
        <v>83963.162846399762</v>
      </c>
      <c r="AI19" s="14">
        <f t="shared" si="12"/>
        <v>83963.162846399762</v>
      </c>
      <c r="AJ19" s="14">
        <f t="shared" si="12"/>
        <v>83963.162846399762</v>
      </c>
      <c r="AK19" s="75">
        <f t="shared" si="6"/>
        <v>1005063.9856175976</v>
      </c>
      <c r="AL19" s="150"/>
      <c r="AO19" s="3"/>
    </row>
    <row r="20" spans="1:41" ht="15.75" outlineLevel="2" x14ac:dyDescent="0.25">
      <c r="A20" s="147">
        <v>6</v>
      </c>
      <c r="B20" s="12" t="s">
        <v>12</v>
      </c>
      <c r="C20" s="78"/>
      <c r="D20" s="78">
        <v>851</v>
      </c>
      <c r="E20" s="78">
        <v>134</v>
      </c>
      <c r="F20" s="54"/>
      <c r="G20" s="145">
        <v>1.018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0.81071280000000001</v>
      </c>
      <c r="M20" s="14">
        <f t="shared" si="2"/>
        <v>83131.839999999997</v>
      </c>
      <c r="N20" s="14">
        <f t="shared" si="9"/>
        <v>83131.839999999997</v>
      </c>
      <c r="O20" s="14">
        <f t="shared" si="9"/>
        <v>83131.839999999997</v>
      </c>
      <c r="P20" s="13" t="s">
        <v>274</v>
      </c>
      <c r="Q20" s="52">
        <v>1230500</v>
      </c>
      <c r="R20" s="52">
        <v>102541.67</v>
      </c>
      <c r="S20" s="92">
        <v>0.81071280000000001</v>
      </c>
      <c r="T20" s="100">
        <f t="shared" si="4"/>
        <v>84628.217601618759</v>
      </c>
      <c r="U20" s="14">
        <f>$T$20</f>
        <v>84628.217601618759</v>
      </c>
      <c r="V20" s="13" t="s">
        <v>274</v>
      </c>
      <c r="W20" s="52">
        <v>1230500</v>
      </c>
      <c r="X20" s="52">
        <v>102541.67</v>
      </c>
      <c r="Y20" s="92">
        <v>0.81071280000000001</v>
      </c>
      <c r="Z20" s="14">
        <f t="shared" ref="Z20:AJ20" si="13">$T$20</f>
        <v>84628.217601618759</v>
      </c>
      <c r="AA20" s="14">
        <f t="shared" si="13"/>
        <v>84628.217601618759</v>
      </c>
      <c r="AB20" s="13" t="s">
        <v>274</v>
      </c>
      <c r="AC20" s="52">
        <v>1230500</v>
      </c>
      <c r="AD20" s="52">
        <v>102541.67</v>
      </c>
      <c r="AE20" s="92">
        <v>0.81071280000000001</v>
      </c>
      <c r="AF20" s="14">
        <f t="shared" si="13"/>
        <v>84628.217601618759</v>
      </c>
      <c r="AG20" s="14">
        <f t="shared" si="13"/>
        <v>84628.217601618759</v>
      </c>
      <c r="AH20" s="14">
        <f t="shared" si="13"/>
        <v>84628.217601618759</v>
      </c>
      <c r="AI20" s="14">
        <f t="shared" si="13"/>
        <v>84628.217601618759</v>
      </c>
      <c r="AJ20" s="14">
        <f t="shared" si="13"/>
        <v>84628.217601618759</v>
      </c>
      <c r="AK20" s="75">
        <f t="shared" si="6"/>
        <v>1011049.4784145686</v>
      </c>
      <c r="AL20" s="150"/>
      <c r="AO20" s="3"/>
    </row>
    <row r="21" spans="1:41" ht="15.75" outlineLevel="2" x14ac:dyDescent="0.25">
      <c r="A21" s="147">
        <v>7</v>
      </c>
      <c r="B21" s="12" t="s">
        <v>13</v>
      </c>
      <c r="C21" s="78"/>
      <c r="D21" s="78">
        <v>550</v>
      </c>
      <c r="E21" s="78">
        <v>91</v>
      </c>
      <c r="F21" s="54"/>
      <c r="G21" s="145">
        <v>1.012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si="9"/>
        <v>83131.839999999997</v>
      </c>
      <c r="O21" s="14">
        <f t="shared" si="9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84129.426535204504</v>
      </c>
      <c r="U21" s="14">
        <f>$T$21</f>
        <v>84129.426535204504</v>
      </c>
      <c r="V21" s="13" t="s">
        <v>274</v>
      </c>
      <c r="W21" s="52">
        <v>1230500</v>
      </c>
      <c r="X21" s="52">
        <v>102541.67</v>
      </c>
      <c r="Y21" s="92">
        <v>0.81071280000000001</v>
      </c>
      <c r="Z21" s="14">
        <f t="shared" ref="Z21:AJ21" si="14">$T$21</f>
        <v>84129.426535204504</v>
      </c>
      <c r="AA21" s="14">
        <f t="shared" si="14"/>
        <v>84129.426535204504</v>
      </c>
      <c r="AB21" s="13" t="s">
        <v>274</v>
      </c>
      <c r="AC21" s="52">
        <v>1230500</v>
      </c>
      <c r="AD21" s="52">
        <v>102541.67</v>
      </c>
      <c r="AE21" s="92">
        <v>0.81071280000000001</v>
      </c>
      <c r="AF21" s="14">
        <f t="shared" si="14"/>
        <v>84129.426535204504</v>
      </c>
      <c r="AG21" s="14">
        <f t="shared" si="14"/>
        <v>84129.426535204504</v>
      </c>
      <c r="AH21" s="14">
        <f t="shared" si="14"/>
        <v>84129.426535204504</v>
      </c>
      <c r="AI21" s="14">
        <f t="shared" si="14"/>
        <v>84129.426535204504</v>
      </c>
      <c r="AJ21" s="14">
        <f t="shared" si="14"/>
        <v>84129.426535204504</v>
      </c>
      <c r="AK21" s="75">
        <f t="shared" si="6"/>
        <v>1006560.3588168406</v>
      </c>
      <c r="AL21" s="150"/>
      <c r="AO21" s="3"/>
    </row>
    <row r="22" spans="1:41" ht="15.75" outlineLevel="2" x14ac:dyDescent="0.25">
      <c r="A22" s="147">
        <v>8</v>
      </c>
      <c r="B22" s="12" t="s">
        <v>14</v>
      </c>
      <c r="C22" s="78"/>
      <c r="D22" s="78">
        <v>478</v>
      </c>
      <c r="E22" s="78">
        <v>55</v>
      </c>
      <c r="F22" s="54"/>
      <c r="G22" s="145">
        <v>1.0069999999999999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9"/>
        <v>83131.839999999997</v>
      </c>
      <c r="O22" s="14">
        <f t="shared" si="9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83713.767313192613</v>
      </c>
      <c r="U22" s="14">
        <f>$T$22</f>
        <v>83713.767313192613</v>
      </c>
      <c r="V22" s="13" t="s">
        <v>274</v>
      </c>
      <c r="W22" s="52">
        <v>1230500</v>
      </c>
      <c r="X22" s="52">
        <v>102541.67</v>
      </c>
      <c r="Y22" s="92">
        <v>0.81071280000000001</v>
      </c>
      <c r="Z22" s="14">
        <f t="shared" ref="Z22:AJ22" si="15">$T$22</f>
        <v>83713.767313192613</v>
      </c>
      <c r="AA22" s="14">
        <f t="shared" si="15"/>
        <v>83713.767313192613</v>
      </c>
      <c r="AB22" s="13" t="s">
        <v>274</v>
      </c>
      <c r="AC22" s="52">
        <v>1230500</v>
      </c>
      <c r="AD22" s="52">
        <v>102541.67</v>
      </c>
      <c r="AE22" s="92">
        <v>0.81071280000000001</v>
      </c>
      <c r="AF22" s="14">
        <f t="shared" si="15"/>
        <v>83713.767313192613</v>
      </c>
      <c r="AG22" s="14">
        <f t="shared" si="15"/>
        <v>83713.767313192613</v>
      </c>
      <c r="AH22" s="14">
        <f t="shared" si="15"/>
        <v>83713.767313192613</v>
      </c>
      <c r="AI22" s="14">
        <f t="shared" si="15"/>
        <v>83713.767313192613</v>
      </c>
      <c r="AJ22" s="14">
        <f t="shared" si="15"/>
        <v>83713.767313192613</v>
      </c>
      <c r="AK22" s="75">
        <f t="shared" si="6"/>
        <v>1002819.4258187334</v>
      </c>
      <c r="AL22" s="150"/>
      <c r="AO22" s="3"/>
    </row>
    <row r="23" spans="1:41" ht="15.75" outlineLevel="2" x14ac:dyDescent="0.25">
      <c r="A23" s="147">
        <v>9</v>
      </c>
      <c r="B23" s="12" t="s">
        <v>15</v>
      </c>
      <c r="C23" s="78"/>
      <c r="D23" s="78">
        <v>260</v>
      </c>
      <c r="E23" s="78">
        <v>59</v>
      </c>
      <c r="F23" s="54"/>
      <c r="G23" s="145">
        <v>1.008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9"/>
        <v>83131.839999999997</v>
      </c>
      <c r="O23" s="14">
        <f t="shared" si="9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83796.899157595006</v>
      </c>
      <c r="U23" s="14">
        <f>$T$23</f>
        <v>83796.899157595006</v>
      </c>
      <c r="V23" s="13" t="s">
        <v>274</v>
      </c>
      <c r="W23" s="52">
        <v>1230500</v>
      </c>
      <c r="X23" s="52">
        <v>102541.67</v>
      </c>
      <c r="Y23" s="92">
        <v>0.81071280000000001</v>
      </c>
      <c r="Z23" s="14">
        <f t="shared" ref="Z23:AJ23" si="16">$T$23</f>
        <v>83796.899157595006</v>
      </c>
      <c r="AA23" s="14">
        <f t="shared" si="16"/>
        <v>83796.899157595006</v>
      </c>
      <c r="AB23" s="13" t="s">
        <v>274</v>
      </c>
      <c r="AC23" s="52">
        <v>1230500</v>
      </c>
      <c r="AD23" s="52">
        <v>102541.67</v>
      </c>
      <c r="AE23" s="92">
        <v>0.81071280000000001</v>
      </c>
      <c r="AF23" s="14">
        <f t="shared" si="16"/>
        <v>83796.899157595006</v>
      </c>
      <c r="AG23" s="14">
        <f t="shared" si="16"/>
        <v>83796.899157595006</v>
      </c>
      <c r="AH23" s="14">
        <f t="shared" si="16"/>
        <v>83796.899157595006</v>
      </c>
      <c r="AI23" s="14">
        <f t="shared" si="16"/>
        <v>83796.899157595006</v>
      </c>
      <c r="AJ23" s="14">
        <f t="shared" si="16"/>
        <v>83796.899157595006</v>
      </c>
      <c r="AK23" s="75">
        <f t="shared" si="6"/>
        <v>1003567.6124183551</v>
      </c>
      <c r="AL23" s="150"/>
      <c r="AO23" s="3"/>
    </row>
    <row r="24" spans="1:41" ht="15.75" outlineLevel="2" x14ac:dyDescent="0.25">
      <c r="A24" s="147">
        <v>10</v>
      </c>
      <c r="B24" s="12" t="s">
        <v>16</v>
      </c>
      <c r="C24" s="78"/>
      <c r="D24" s="78">
        <v>679</v>
      </c>
      <c r="E24" s="78">
        <v>96</v>
      </c>
      <c r="F24" s="54"/>
      <c r="G24" s="145">
        <v>1.0189999999999999</v>
      </c>
      <c r="H24" s="13" t="s">
        <v>8</v>
      </c>
      <c r="I24" s="13" t="s">
        <v>274</v>
      </c>
      <c r="J24" s="52">
        <v>1230500</v>
      </c>
      <c r="K24" s="52">
        <v>102541.67</v>
      </c>
      <c r="L24" s="51">
        <v>0.52710639999999997</v>
      </c>
      <c r="M24" s="14">
        <f t="shared" si="2"/>
        <v>54050.37</v>
      </c>
      <c r="N24" s="67">
        <f>M24</f>
        <v>54050.37</v>
      </c>
      <c r="O24" s="14">
        <f>M24</f>
        <v>54050.37</v>
      </c>
      <c r="P24" s="13" t="s">
        <v>274</v>
      </c>
      <c r="Q24" s="52">
        <v>1230500</v>
      </c>
      <c r="R24" s="52">
        <v>102541.67</v>
      </c>
      <c r="S24" s="92">
        <v>0.52710639999999997</v>
      </c>
      <c r="T24" s="100">
        <f t="shared" si="4"/>
        <v>55077.327563638064</v>
      </c>
      <c r="U24" s="14">
        <f>T24</f>
        <v>55077.327563638064</v>
      </c>
      <c r="V24" s="13" t="s">
        <v>274</v>
      </c>
      <c r="W24" s="52">
        <v>1230500</v>
      </c>
      <c r="X24" s="52">
        <v>102541.67</v>
      </c>
      <c r="Y24" s="92">
        <v>0.52710639999999997</v>
      </c>
      <c r="Z24" s="14">
        <f>U24</f>
        <v>55077.327563638064</v>
      </c>
      <c r="AA24" s="14">
        <f t="shared" ref="AA24:AJ24" si="17">Z24</f>
        <v>55077.327563638064</v>
      </c>
      <c r="AB24" s="13" t="s">
        <v>274</v>
      </c>
      <c r="AC24" s="52">
        <v>1230500</v>
      </c>
      <c r="AD24" s="52">
        <v>102541.67</v>
      </c>
      <c r="AE24" s="139">
        <v>0.81071280000000001</v>
      </c>
      <c r="AF24" s="140">
        <f>ROUND(AD24*AE24,2)*G24</f>
        <v>84711.344959999988</v>
      </c>
      <c r="AG24" s="140">
        <f t="shared" si="17"/>
        <v>84711.344959999988</v>
      </c>
      <c r="AH24" s="140">
        <f t="shared" si="17"/>
        <v>84711.344959999988</v>
      </c>
      <c r="AI24" s="140">
        <f t="shared" si="17"/>
        <v>84711.344959999988</v>
      </c>
      <c r="AJ24" s="140">
        <f t="shared" si="17"/>
        <v>84711.344959999988</v>
      </c>
      <c r="AK24" s="137">
        <f t="shared" si="6"/>
        <v>806017.14505455224</v>
      </c>
      <c r="AL24" s="150"/>
      <c r="AO24" s="3"/>
    </row>
    <row r="25" spans="1:41" ht="15.75" outlineLevel="2" x14ac:dyDescent="0.25">
      <c r="A25" s="147">
        <v>11</v>
      </c>
      <c r="B25" s="12" t="s">
        <v>17</v>
      </c>
      <c r="C25" s="78"/>
      <c r="D25" s="78">
        <v>471</v>
      </c>
      <c r="E25" s="78">
        <v>77</v>
      </c>
      <c r="F25" s="54"/>
      <c r="G25" s="145">
        <v>1.01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ref="N25:O29" si="18">$M$17</f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83963.162846399762</v>
      </c>
      <c r="U25" s="14">
        <f>$T$25</f>
        <v>83963.162846399762</v>
      </c>
      <c r="V25" s="13" t="s">
        <v>274</v>
      </c>
      <c r="W25" s="52">
        <v>1230500</v>
      </c>
      <c r="X25" s="52">
        <v>102541.67</v>
      </c>
      <c r="Y25" s="92">
        <v>0.81071280000000001</v>
      </c>
      <c r="Z25" s="14">
        <f t="shared" ref="Z25:AJ25" si="19">$T$25</f>
        <v>83963.162846399762</v>
      </c>
      <c r="AA25" s="14">
        <f t="shared" si="19"/>
        <v>83963.162846399762</v>
      </c>
      <c r="AB25" s="13" t="s">
        <v>274</v>
      </c>
      <c r="AC25" s="52">
        <v>1230500</v>
      </c>
      <c r="AD25" s="52">
        <v>102541.67</v>
      </c>
      <c r="AE25" s="92">
        <v>0.81071280000000001</v>
      </c>
      <c r="AF25" s="14">
        <f t="shared" si="19"/>
        <v>83963.162846399762</v>
      </c>
      <c r="AG25" s="14">
        <f t="shared" si="19"/>
        <v>83963.162846399762</v>
      </c>
      <c r="AH25" s="14">
        <f t="shared" si="19"/>
        <v>83963.162846399762</v>
      </c>
      <c r="AI25" s="14">
        <f t="shared" si="19"/>
        <v>83963.162846399762</v>
      </c>
      <c r="AJ25" s="14">
        <f t="shared" si="19"/>
        <v>83963.162846399762</v>
      </c>
      <c r="AK25" s="75">
        <f t="shared" si="6"/>
        <v>1005063.9856175976</v>
      </c>
      <c r="AL25" s="150"/>
      <c r="AO25" s="3"/>
    </row>
    <row r="26" spans="1:41" ht="15.75" outlineLevel="2" x14ac:dyDescent="0.25">
      <c r="A26" s="147">
        <v>12</v>
      </c>
      <c r="B26" s="12" t="s">
        <v>18</v>
      </c>
      <c r="C26" s="78"/>
      <c r="D26" s="78">
        <v>531</v>
      </c>
      <c r="E26" s="78">
        <v>86</v>
      </c>
      <c r="F26" s="54"/>
      <c r="G26" s="145">
        <v>1.0109999999999999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0.81071280000000001</v>
      </c>
      <c r="M26" s="14">
        <f t="shared" si="2"/>
        <v>83131.839999999997</v>
      </c>
      <c r="N26" s="14">
        <f t="shared" si="18"/>
        <v>83131.839999999997</v>
      </c>
      <c r="O26" s="14">
        <f t="shared" si="18"/>
        <v>83131.839999999997</v>
      </c>
      <c r="P26" s="13" t="s">
        <v>274</v>
      </c>
      <c r="Q26" s="52">
        <v>1230500</v>
      </c>
      <c r="R26" s="52">
        <v>102541.67</v>
      </c>
      <c r="S26" s="92">
        <v>0.81071280000000001</v>
      </c>
      <c r="T26" s="100">
        <f t="shared" si="4"/>
        <v>84046.294690802126</v>
      </c>
      <c r="U26" s="14">
        <f>$T$26</f>
        <v>84046.294690802126</v>
      </c>
      <c r="V26" s="13" t="s">
        <v>274</v>
      </c>
      <c r="W26" s="52">
        <v>1230500</v>
      </c>
      <c r="X26" s="52">
        <v>102541.67</v>
      </c>
      <c r="Y26" s="92">
        <v>0.81071280000000001</v>
      </c>
      <c r="Z26" s="14">
        <f t="shared" ref="Z26:AJ26" si="20">$T$26</f>
        <v>84046.294690802126</v>
      </c>
      <c r="AA26" s="14">
        <f t="shared" si="20"/>
        <v>84046.294690802126</v>
      </c>
      <c r="AB26" s="13" t="s">
        <v>274</v>
      </c>
      <c r="AC26" s="52">
        <v>1230500</v>
      </c>
      <c r="AD26" s="52">
        <v>102541.67</v>
      </c>
      <c r="AE26" s="92">
        <v>0.81071280000000001</v>
      </c>
      <c r="AF26" s="14">
        <f t="shared" si="20"/>
        <v>84046.294690802126</v>
      </c>
      <c r="AG26" s="14">
        <f t="shared" si="20"/>
        <v>84046.294690802126</v>
      </c>
      <c r="AH26" s="14">
        <f t="shared" si="20"/>
        <v>84046.294690802126</v>
      </c>
      <c r="AI26" s="14">
        <f t="shared" si="20"/>
        <v>84046.294690802126</v>
      </c>
      <c r="AJ26" s="14">
        <f t="shared" si="20"/>
        <v>84046.294690802126</v>
      </c>
      <c r="AK26" s="75">
        <f t="shared" si="6"/>
        <v>1005812.172217219</v>
      </c>
      <c r="AL26" s="150"/>
      <c r="AO26" s="3"/>
    </row>
    <row r="27" spans="1:41" ht="15.75" outlineLevel="2" x14ac:dyDescent="0.25">
      <c r="A27" s="147">
        <v>13</v>
      </c>
      <c r="B27" s="12" t="s">
        <v>19</v>
      </c>
      <c r="C27" s="78"/>
      <c r="D27" s="78">
        <v>370</v>
      </c>
      <c r="E27" s="78">
        <v>50</v>
      </c>
      <c r="F27" s="54"/>
      <c r="G27" s="145">
        <v>1.0069999999999999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 t="shared" si="18"/>
        <v>83131.839999999997</v>
      </c>
      <c r="O27" s="14">
        <f t="shared" si="18"/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83713.767313192613</v>
      </c>
      <c r="U27" s="14">
        <f>$T$27</f>
        <v>83713.767313192613</v>
      </c>
      <c r="V27" s="13" t="s">
        <v>274</v>
      </c>
      <c r="W27" s="52">
        <v>1230500</v>
      </c>
      <c r="X27" s="52">
        <v>102541.67</v>
      </c>
      <c r="Y27" s="92">
        <v>0.81071280000000001</v>
      </c>
      <c r="Z27" s="14">
        <f t="shared" ref="Z27:AJ27" si="21">$T$27</f>
        <v>83713.767313192613</v>
      </c>
      <c r="AA27" s="14">
        <f t="shared" si="21"/>
        <v>83713.767313192613</v>
      </c>
      <c r="AB27" s="13" t="s">
        <v>274</v>
      </c>
      <c r="AC27" s="52">
        <v>1230500</v>
      </c>
      <c r="AD27" s="52">
        <v>102541.67</v>
      </c>
      <c r="AE27" s="92">
        <v>0.81071280000000001</v>
      </c>
      <c r="AF27" s="14">
        <f t="shared" si="21"/>
        <v>83713.767313192613</v>
      </c>
      <c r="AG27" s="14">
        <f t="shared" si="21"/>
        <v>83713.767313192613</v>
      </c>
      <c r="AH27" s="14">
        <f t="shared" si="21"/>
        <v>83713.767313192613</v>
      </c>
      <c r="AI27" s="14">
        <f t="shared" si="21"/>
        <v>83713.767313192613</v>
      </c>
      <c r="AJ27" s="14">
        <f t="shared" si="21"/>
        <v>83713.767313192613</v>
      </c>
      <c r="AK27" s="75">
        <f t="shared" si="6"/>
        <v>1002819.4258187334</v>
      </c>
      <c r="AL27" s="150"/>
      <c r="AO27" s="3"/>
    </row>
    <row r="28" spans="1:41" ht="15.75" outlineLevel="2" x14ac:dyDescent="0.25">
      <c r="A28" s="147">
        <v>14</v>
      </c>
      <c r="B28" s="12" t="s">
        <v>20</v>
      </c>
      <c r="C28" s="9"/>
      <c r="D28" s="78">
        <v>601</v>
      </c>
      <c r="E28" s="78">
        <v>84</v>
      </c>
      <c r="F28" s="54"/>
      <c r="G28" s="145">
        <v>1.0109999999999999</v>
      </c>
      <c r="H28" s="6" t="s">
        <v>8</v>
      </c>
      <c r="I28" s="13" t="s">
        <v>274</v>
      </c>
      <c r="J28" s="52">
        <v>1230500</v>
      </c>
      <c r="K28" s="52">
        <v>102541.67</v>
      </c>
      <c r="L28" s="51">
        <v>0.81071280000000001</v>
      </c>
      <c r="M28" s="14">
        <f t="shared" si="2"/>
        <v>83131.839999999997</v>
      </c>
      <c r="N28" s="14">
        <f t="shared" si="18"/>
        <v>83131.839999999997</v>
      </c>
      <c r="O28" s="14">
        <f t="shared" si="18"/>
        <v>83131.839999999997</v>
      </c>
      <c r="P28" s="13" t="s">
        <v>274</v>
      </c>
      <c r="Q28" s="52">
        <v>1230500</v>
      </c>
      <c r="R28" s="52">
        <v>102541.67</v>
      </c>
      <c r="S28" s="92">
        <v>0.81071280000000001</v>
      </c>
      <c r="T28" s="100">
        <f t="shared" si="4"/>
        <v>84046.294690802126</v>
      </c>
      <c r="U28" s="14">
        <f>$T$28</f>
        <v>84046.294690802126</v>
      </c>
      <c r="V28" s="13" t="s">
        <v>274</v>
      </c>
      <c r="W28" s="52">
        <v>1230500</v>
      </c>
      <c r="X28" s="52">
        <v>102541.67</v>
      </c>
      <c r="Y28" s="92">
        <v>0.81071280000000001</v>
      </c>
      <c r="Z28" s="14">
        <f t="shared" ref="Z28:AJ28" si="22">$T$28</f>
        <v>84046.294690802126</v>
      </c>
      <c r="AA28" s="14">
        <f t="shared" si="22"/>
        <v>84046.294690802126</v>
      </c>
      <c r="AB28" s="13" t="s">
        <v>274</v>
      </c>
      <c r="AC28" s="52">
        <v>1230500</v>
      </c>
      <c r="AD28" s="52">
        <v>102541.67</v>
      </c>
      <c r="AE28" s="92">
        <v>0.81071280000000001</v>
      </c>
      <c r="AF28" s="14">
        <f t="shared" si="22"/>
        <v>84046.294690802126</v>
      </c>
      <c r="AG28" s="14">
        <f t="shared" si="22"/>
        <v>84046.294690802126</v>
      </c>
      <c r="AH28" s="14">
        <f t="shared" si="22"/>
        <v>84046.294690802126</v>
      </c>
      <c r="AI28" s="14">
        <f t="shared" si="22"/>
        <v>84046.294690802126</v>
      </c>
      <c r="AJ28" s="14">
        <f t="shared" si="22"/>
        <v>84046.294690802126</v>
      </c>
      <c r="AK28" s="75">
        <f t="shared" si="6"/>
        <v>1005812.172217219</v>
      </c>
      <c r="AL28" s="150"/>
      <c r="AO28" s="3"/>
    </row>
    <row r="29" spans="1:41" ht="15.75" outlineLevel="2" x14ac:dyDescent="0.25">
      <c r="A29" s="153">
        <v>15</v>
      </c>
      <c r="B29" s="12" t="s">
        <v>247</v>
      </c>
      <c r="C29" s="78"/>
      <c r="D29" s="78">
        <v>406</v>
      </c>
      <c r="E29" s="78">
        <v>60</v>
      </c>
      <c r="F29" s="54"/>
      <c r="G29" s="145">
        <v>1.008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 t="shared" si="18"/>
        <v>83131.839999999997</v>
      </c>
      <c r="O29" s="14">
        <f t="shared" si="18"/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83796.899157595006</v>
      </c>
      <c r="U29" s="14">
        <f>$T$29</f>
        <v>83796.899157595006</v>
      </c>
      <c r="V29" s="13" t="s">
        <v>274</v>
      </c>
      <c r="W29" s="52">
        <v>1230500</v>
      </c>
      <c r="X29" s="52">
        <v>102541.67</v>
      </c>
      <c r="Y29" s="92">
        <v>0.81071280000000001</v>
      </c>
      <c r="Z29" s="14">
        <f t="shared" ref="Z29:AJ29" si="23">$T$29</f>
        <v>83796.899157595006</v>
      </c>
      <c r="AA29" s="14">
        <f t="shared" si="23"/>
        <v>83796.899157595006</v>
      </c>
      <c r="AB29" s="13" t="s">
        <v>274</v>
      </c>
      <c r="AC29" s="52">
        <v>1230500</v>
      </c>
      <c r="AD29" s="52">
        <v>102541.67</v>
      </c>
      <c r="AE29" s="92">
        <v>0.81071280000000001</v>
      </c>
      <c r="AF29" s="14">
        <f t="shared" si="23"/>
        <v>83796.899157595006</v>
      </c>
      <c r="AG29" s="14">
        <f t="shared" si="23"/>
        <v>83796.899157595006</v>
      </c>
      <c r="AH29" s="14">
        <f t="shared" si="23"/>
        <v>83796.899157595006</v>
      </c>
      <c r="AI29" s="14">
        <f t="shared" si="23"/>
        <v>83796.899157595006</v>
      </c>
      <c r="AJ29" s="14">
        <f t="shared" si="23"/>
        <v>83796.899157595006</v>
      </c>
      <c r="AK29" s="75">
        <f t="shared" si="6"/>
        <v>1003567.6124183551</v>
      </c>
      <c r="AL29" s="150"/>
      <c r="AO29" s="3"/>
    </row>
    <row r="30" spans="1:41" ht="15.75" outlineLevel="2" x14ac:dyDescent="0.25">
      <c r="A30" s="153">
        <v>16</v>
      </c>
      <c r="B30" s="12" t="s">
        <v>248</v>
      </c>
      <c r="C30" s="78"/>
      <c r="D30" s="78">
        <v>355</v>
      </c>
      <c r="E30" s="78">
        <v>97</v>
      </c>
      <c r="F30" s="54"/>
      <c r="G30" s="111">
        <v>1.0149999999999999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0.24349999999999999</v>
      </c>
      <c r="M30" s="14">
        <f t="shared" si="2"/>
        <v>24968.9</v>
      </c>
      <c r="N30" s="14">
        <f>M30</f>
        <v>24968.9</v>
      </c>
      <c r="O30" s="14">
        <f>M30</f>
        <v>24968.9</v>
      </c>
      <c r="P30" s="13" t="s">
        <v>274</v>
      </c>
      <c r="Q30" s="52">
        <v>1230500</v>
      </c>
      <c r="R30" s="52">
        <v>102541.67</v>
      </c>
      <c r="S30" s="92">
        <v>0.24349999999999999</v>
      </c>
      <c r="T30" s="100">
        <f t="shared" si="4"/>
        <v>25343.430094674997</v>
      </c>
      <c r="U30" s="14">
        <f>M30</f>
        <v>24968.9</v>
      </c>
      <c r="V30" s="13" t="s">
        <v>274</v>
      </c>
      <c r="W30" s="52">
        <v>1230500</v>
      </c>
      <c r="X30" s="52">
        <v>102541.67</v>
      </c>
      <c r="Y30" s="92">
        <v>0.24349999999999999</v>
      </c>
      <c r="Z30" s="14">
        <f>M30</f>
        <v>24968.9</v>
      </c>
      <c r="AA30" s="14">
        <f>M30</f>
        <v>24968.9</v>
      </c>
      <c r="AB30" s="13" t="s">
        <v>274</v>
      </c>
      <c r="AC30" s="52">
        <v>1230500</v>
      </c>
      <c r="AD30" s="52">
        <v>102541.67</v>
      </c>
      <c r="AE30" s="139">
        <v>0.52710639999999997</v>
      </c>
      <c r="AF30" s="140">
        <f>ROUND(AD30*AE30,2)*G30</f>
        <v>54861.125549999997</v>
      </c>
      <c r="AG30" s="140">
        <f>AF30</f>
        <v>54861.125549999997</v>
      </c>
      <c r="AH30" s="140">
        <f t="shared" ref="AH30:AJ30" si="24">AG30</f>
        <v>54861.125549999997</v>
      </c>
      <c r="AI30" s="140">
        <f t="shared" si="24"/>
        <v>54861.125549999997</v>
      </c>
      <c r="AJ30" s="140">
        <f t="shared" si="24"/>
        <v>54861.125549999997</v>
      </c>
      <c r="AK30" s="137">
        <f t="shared" si="6"/>
        <v>449462.45784467499</v>
      </c>
      <c r="AL30" s="150"/>
      <c r="AO30" s="3"/>
    </row>
    <row r="31" spans="1:41" ht="15.75" outlineLevel="2" x14ac:dyDescent="0.25">
      <c r="A31" s="153">
        <v>17</v>
      </c>
      <c r="B31" s="12" t="s">
        <v>249</v>
      </c>
      <c r="C31" s="78"/>
      <c r="D31" s="78">
        <v>267</v>
      </c>
      <c r="E31" s="78">
        <v>36</v>
      </c>
      <c r="F31" s="54"/>
      <c r="G31" s="145">
        <v>1.0049999999999999</v>
      </c>
      <c r="H31" s="13" t="s">
        <v>8</v>
      </c>
      <c r="I31" s="13" t="s">
        <v>274</v>
      </c>
      <c r="J31" s="52">
        <v>1230500</v>
      </c>
      <c r="K31" s="52">
        <v>102541.67</v>
      </c>
      <c r="L31" s="51">
        <v>0.81071280000000001</v>
      </c>
      <c r="M31" s="14">
        <f t="shared" si="2"/>
        <v>83131.839999999997</v>
      </c>
      <c r="N31" s="14">
        <f>$M$17</f>
        <v>83131.839999999997</v>
      </c>
      <c r="O31" s="14">
        <f>$M$17</f>
        <v>83131.839999999997</v>
      </c>
      <c r="P31" s="13" t="s">
        <v>274</v>
      </c>
      <c r="Q31" s="52">
        <v>1230500</v>
      </c>
      <c r="R31" s="52">
        <v>102541.67</v>
      </c>
      <c r="S31" s="92">
        <v>0.81071280000000001</v>
      </c>
      <c r="T31" s="100">
        <f t="shared" si="4"/>
        <v>83547.503624387871</v>
      </c>
      <c r="U31" s="14">
        <f>$T$31</f>
        <v>83547.503624387871</v>
      </c>
      <c r="V31" s="13" t="s">
        <v>274</v>
      </c>
      <c r="W31" s="52">
        <v>1230500</v>
      </c>
      <c r="X31" s="52">
        <v>102541.67</v>
      </c>
      <c r="Y31" s="92">
        <v>0.81071280000000001</v>
      </c>
      <c r="Z31" s="14">
        <f t="shared" ref="Z31:AJ31" si="25">$T$31</f>
        <v>83547.503624387871</v>
      </c>
      <c r="AA31" s="14">
        <f t="shared" si="25"/>
        <v>83547.503624387871</v>
      </c>
      <c r="AB31" s="13" t="s">
        <v>274</v>
      </c>
      <c r="AC31" s="52">
        <v>1230500</v>
      </c>
      <c r="AD31" s="52">
        <v>102541.67</v>
      </c>
      <c r="AE31" s="92">
        <v>0.81071280000000001</v>
      </c>
      <c r="AF31" s="14">
        <f t="shared" si="25"/>
        <v>83547.503624387871</v>
      </c>
      <c r="AG31" s="14">
        <f t="shared" si="25"/>
        <v>83547.503624387871</v>
      </c>
      <c r="AH31" s="14">
        <f t="shared" si="25"/>
        <v>83547.503624387871</v>
      </c>
      <c r="AI31" s="14">
        <f t="shared" si="25"/>
        <v>83547.503624387871</v>
      </c>
      <c r="AJ31" s="14">
        <f t="shared" si="25"/>
        <v>83547.503624387871</v>
      </c>
      <c r="AK31" s="75">
        <f t="shared" si="6"/>
        <v>1001323.052619491</v>
      </c>
      <c r="AL31" s="150"/>
      <c r="AO31" s="3"/>
    </row>
    <row r="32" spans="1:41" ht="15.75" outlineLevel="2" x14ac:dyDescent="0.25">
      <c r="A32" s="153">
        <v>18</v>
      </c>
      <c r="B32" s="12" t="s">
        <v>250</v>
      </c>
      <c r="C32" s="78"/>
      <c r="D32" s="78">
        <v>282</v>
      </c>
      <c r="E32" s="78">
        <v>49</v>
      </c>
      <c r="F32" s="54"/>
      <c r="G32" s="111">
        <v>1.0049999999999999</v>
      </c>
      <c r="H32" s="13" t="s">
        <v>8</v>
      </c>
      <c r="I32" s="13" t="s">
        <v>274</v>
      </c>
      <c r="J32" s="52">
        <v>1230500</v>
      </c>
      <c r="K32" s="52">
        <v>102541.67</v>
      </c>
      <c r="L32" s="51">
        <v>0.24349999999999999</v>
      </c>
      <c r="M32" s="14">
        <f t="shared" si="2"/>
        <v>24968.9</v>
      </c>
      <c r="N32" s="14">
        <f>M32</f>
        <v>24968.9</v>
      </c>
      <c r="O32" s="14">
        <f>M32</f>
        <v>24968.9</v>
      </c>
      <c r="P32" s="13" t="s">
        <v>274</v>
      </c>
      <c r="Q32" s="52">
        <v>1230500</v>
      </c>
      <c r="R32" s="52">
        <v>102541.67</v>
      </c>
      <c r="S32" s="92">
        <v>0.24349999999999999</v>
      </c>
      <c r="T32" s="100">
        <f t="shared" si="4"/>
        <v>25093.741128225</v>
      </c>
      <c r="U32" s="14">
        <f>M32</f>
        <v>24968.9</v>
      </c>
      <c r="V32" s="13" t="s">
        <v>274</v>
      </c>
      <c r="W32" s="52">
        <v>1230500</v>
      </c>
      <c r="X32" s="52">
        <v>102541.67</v>
      </c>
      <c r="Y32" s="92">
        <v>0.24349999999999999</v>
      </c>
      <c r="Z32" s="14">
        <f>M32</f>
        <v>24968.9</v>
      </c>
      <c r="AA32" s="14">
        <f>M32</f>
        <v>24968.9</v>
      </c>
      <c r="AB32" s="13" t="s">
        <v>274</v>
      </c>
      <c r="AC32" s="52">
        <v>1230500</v>
      </c>
      <c r="AD32" s="52">
        <v>102541.67</v>
      </c>
      <c r="AE32" s="139">
        <v>0.81071280000000001</v>
      </c>
      <c r="AF32" s="140">
        <f>ROUND(AD32*AE32,2)*G32</f>
        <v>83547.499199999991</v>
      </c>
      <c r="AG32" s="140">
        <f>AF32</f>
        <v>83547.499199999991</v>
      </c>
      <c r="AH32" s="140">
        <f>AF32</f>
        <v>83547.499199999991</v>
      </c>
      <c r="AI32" s="140">
        <f t="shared" ref="AI32:AJ32" si="26">AG32</f>
        <v>83547.499199999991</v>
      </c>
      <c r="AJ32" s="140">
        <f t="shared" si="26"/>
        <v>83547.499199999991</v>
      </c>
      <c r="AK32" s="137">
        <f t="shared" si="6"/>
        <v>592644.63712822483</v>
      </c>
      <c r="AL32" s="150"/>
      <c r="AO32" s="3"/>
    </row>
    <row r="33" spans="1:41" ht="15.75" outlineLevel="2" x14ac:dyDescent="0.25">
      <c r="A33" s="153">
        <v>19</v>
      </c>
      <c r="B33" s="12" t="s">
        <v>251</v>
      </c>
      <c r="C33" s="78"/>
      <c r="D33" s="78">
        <v>520</v>
      </c>
      <c r="E33" s="78">
        <v>85</v>
      </c>
      <c r="F33" s="54"/>
      <c r="G33" s="145">
        <v>1.0109999999999999</v>
      </c>
      <c r="H33" s="13" t="s">
        <v>8</v>
      </c>
      <c r="I33" s="13" t="s">
        <v>274</v>
      </c>
      <c r="J33" s="52">
        <v>1230500</v>
      </c>
      <c r="K33" s="52">
        <v>102541.67</v>
      </c>
      <c r="L33" s="51">
        <v>0.81071280000000001</v>
      </c>
      <c r="M33" s="14">
        <f t="shared" si="2"/>
        <v>83131.839999999997</v>
      </c>
      <c r="N33" s="14">
        <f>$M$17</f>
        <v>83131.839999999997</v>
      </c>
      <c r="O33" s="14">
        <f>$M$17</f>
        <v>83131.839999999997</v>
      </c>
      <c r="P33" s="13" t="s">
        <v>274</v>
      </c>
      <c r="Q33" s="52">
        <v>1230500</v>
      </c>
      <c r="R33" s="52">
        <v>102541.67</v>
      </c>
      <c r="S33" s="92">
        <v>0.81071280000000001</v>
      </c>
      <c r="T33" s="100">
        <f t="shared" si="4"/>
        <v>84046.294690802126</v>
      </c>
      <c r="U33" s="14">
        <f>$T$33</f>
        <v>84046.294690802126</v>
      </c>
      <c r="V33" s="13" t="s">
        <v>274</v>
      </c>
      <c r="W33" s="52">
        <v>1230500</v>
      </c>
      <c r="X33" s="52">
        <v>102541.67</v>
      </c>
      <c r="Y33" s="92">
        <v>0.81071280000000001</v>
      </c>
      <c r="Z33" s="14">
        <f t="shared" ref="Z33:AJ33" si="27">$T$33</f>
        <v>84046.294690802126</v>
      </c>
      <c r="AA33" s="14">
        <f t="shared" si="27"/>
        <v>84046.294690802126</v>
      </c>
      <c r="AB33" s="13" t="s">
        <v>274</v>
      </c>
      <c r="AC33" s="52">
        <v>1230500</v>
      </c>
      <c r="AD33" s="52">
        <v>102541.67</v>
      </c>
      <c r="AE33" s="92">
        <v>0.81071280000000001</v>
      </c>
      <c r="AF33" s="14">
        <f t="shared" si="27"/>
        <v>84046.294690802126</v>
      </c>
      <c r="AG33" s="14">
        <f t="shared" si="27"/>
        <v>84046.294690802126</v>
      </c>
      <c r="AH33" s="14">
        <f t="shared" si="27"/>
        <v>84046.294690802126</v>
      </c>
      <c r="AI33" s="14">
        <f t="shared" si="27"/>
        <v>84046.294690802126</v>
      </c>
      <c r="AJ33" s="14">
        <f t="shared" si="27"/>
        <v>84046.294690802126</v>
      </c>
      <c r="AK33" s="75">
        <f t="shared" si="6"/>
        <v>1005812.172217219</v>
      </c>
      <c r="AL33" s="150"/>
      <c r="AO33" s="3"/>
    </row>
    <row r="34" spans="1:41" ht="15.75" outlineLevel="2" x14ac:dyDescent="0.25">
      <c r="A34" s="153">
        <v>20</v>
      </c>
      <c r="B34" s="12" t="s">
        <v>252</v>
      </c>
      <c r="C34" s="78"/>
      <c r="D34" s="78">
        <v>357</v>
      </c>
      <c r="E34" s="78">
        <v>61</v>
      </c>
      <c r="F34" s="54"/>
      <c r="G34" s="145">
        <v>1.008</v>
      </c>
      <c r="H34" s="13" t="s">
        <v>8</v>
      </c>
      <c r="I34" s="13" t="s">
        <v>274</v>
      </c>
      <c r="J34" s="52">
        <v>1230500</v>
      </c>
      <c r="K34" s="52">
        <v>102541.67</v>
      </c>
      <c r="L34" s="51">
        <v>0.81071280000000001</v>
      </c>
      <c r="M34" s="14">
        <f t="shared" si="2"/>
        <v>83131.839999999997</v>
      </c>
      <c r="N34" s="14">
        <f>$M$17</f>
        <v>83131.839999999997</v>
      </c>
      <c r="O34" s="14">
        <f>$M$17</f>
        <v>83131.839999999997</v>
      </c>
      <c r="P34" s="13" t="s">
        <v>274</v>
      </c>
      <c r="Q34" s="52">
        <v>1230500</v>
      </c>
      <c r="R34" s="52">
        <v>102541.67</v>
      </c>
      <c r="S34" s="92">
        <v>0.81071280000000001</v>
      </c>
      <c r="T34" s="100">
        <f t="shared" si="4"/>
        <v>83796.899157595006</v>
      </c>
      <c r="U34" s="14">
        <f>$T$34</f>
        <v>83796.899157595006</v>
      </c>
      <c r="V34" s="13" t="s">
        <v>274</v>
      </c>
      <c r="W34" s="52">
        <v>1230500</v>
      </c>
      <c r="X34" s="52">
        <v>102541.67</v>
      </c>
      <c r="Y34" s="92">
        <v>0.81071280000000001</v>
      </c>
      <c r="Z34" s="14">
        <f t="shared" ref="Z34:AJ34" si="28">$T$34</f>
        <v>83796.899157595006</v>
      </c>
      <c r="AA34" s="14">
        <f t="shared" si="28"/>
        <v>83796.899157595006</v>
      </c>
      <c r="AB34" s="13" t="s">
        <v>274</v>
      </c>
      <c r="AC34" s="52">
        <v>1230500</v>
      </c>
      <c r="AD34" s="52">
        <v>102541.67</v>
      </c>
      <c r="AE34" s="92">
        <v>0.81071280000000001</v>
      </c>
      <c r="AF34" s="14">
        <f t="shared" si="28"/>
        <v>83796.899157595006</v>
      </c>
      <c r="AG34" s="14">
        <f t="shared" si="28"/>
        <v>83796.899157595006</v>
      </c>
      <c r="AH34" s="14">
        <f t="shared" si="28"/>
        <v>83796.899157595006</v>
      </c>
      <c r="AI34" s="14">
        <f t="shared" si="28"/>
        <v>83796.899157595006</v>
      </c>
      <c r="AJ34" s="14">
        <f t="shared" si="28"/>
        <v>83796.899157595006</v>
      </c>
      <c r="AK34" s="75">
        <f t="shared" si="6"/>
        <v>1003567.6124183551</v>
      </c>
      <c r="AL34" s="150"/>
      <c r="AO34" s="3"/>
    </row>
    <row r="35" spans="1:41" ht="18.75" outlineLevel="1" x14ac:dyDescent="0.25">
      <c r="A35" s="147"/>
      <c r="B35" s="11" t="s">
        <v>21</v>
      </c>
      <c r="C35" s="9">
        <v>4</v>
      </c>
      <c r="D35" s="68">
        <f t="shared" ref="D35:E35" si="29">SUM(D36:D39)</f>
        <v>4224</v>
      </c>
      <c r="E35" s="68">
        <f t="shared" si="29"/>
        <v>667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93"/>
      <c r="T35" s="100"/>
      <c r="U35" s="11"/>
      <c r="V35" s="68"/>
      <c r="W35" s="68"/>
      <c r="X35" s="68"/>
      <c r="Y35" s="93"/>
      <c r="Z35" s="11"/>
      <c r="AA35" s="11"/>
      <c r="AB35" s="68"/>
      <c r="AC35" s="68"/>
      <c r="AD35" s="68"/>
      <c r="AE35" s="93"/>
      <c r="AF35" s="11"/>
      <c r="AG35" s="11"/>
      <c r="AH35" s="11"/>
      <c r="AI35" s="11"/>
      <c r="AJ35" s="11"/>
      <c r="AK35" s="177">
        <f>SUM(AK36:AK39)</f>
        <v>4386419.2116648052</v>
      </c>
    </row>
    <row r="36" spans="1:41" ht="15.75" outlineLevel="2" x14ac:dyDescent="0.25">
      <c r="A36" s="147">
        <v>21</v>
      </c>
      <c r="B36" s="12" t="s">
        <v>23</v>
      </c>
      <c r="C36" s="78"/>
      <c r="D36" s="78">
        <v>930</v>
      </c>
      <c r="E36" s="78">
        <v>116</v>
      </c>
      <c r="F36" s="9"/>
      <c r="G36" s="154">
        <v>1.02</v>
      </c>
      <c r="H36" s="13" t="s">
        <v>8</v>
      </c>
      <c r="I36" s="13" t="s">
        <v>287</v>
      </c>
      <c r="J36" s="66">
        <v>2460900</v>
      </c>
      <c r="K36" s="66">
        <v>205075</v>
      </c>
      <c r="L36" s="51">
        <v>0.31440449999999998</v>
      </c>
      <c r="M36" s="14">
        <f>ROUND(K36*L36,2)</f>
        <v>64476.5</v>
      </c>
      <c r="N36" s="14">
        <f>M36</f>
        <v>64476.5</v>
      </c>
      <c r="O36" s="14">
        <f>M36</f>
        <v>64476.5</v>
      </c>
      <c r="P36" s="13" t="s">
        <v>287</v>
      </c>
      <c r="Q36" s="66">
        <v>2460900</v>
      </c>
      <c r="R36" s="66">
        <v>205075</v>
      </c>
      <c r="S36" s="92">
        <v>0.31440449999999998</v>
      </c>
      <c r="T36" s="100">
        <f>$R$36*S36*G36</f>
        <v>65766.032894249991</v>
      </c>
      <c r="U36" s="14">
        <f>T36</f>
        <v>65766.032894249991</v>
      </c>
      <c r="V36" s="13" t="s">
        <v>287</v>
      </c>
      <c r="W36" s="66">
        <v>2460900</v>
      </c>
      <c r="X36" s="66">
        <v>205075</v>
      </c>
      <c r="Y36" s="92">
        <v>0.31440449999999998</v>
      </c>
      <c r="Z36" s="14">
        <f>U36</f>
        <v>65766.032894249991</v>
      </c>
      <c r="AA36" s="14">
        <f t="shared" ref="AA36:AJ37" si="30">Z36</f>
        <v>65766.032894249991</v>
      </c>
      <c r="AB36" s="13" t="s">
        <v>287</v>
      </c>
      <c r="AC36" s="66">
        <v>2460900</v>
      </c>
      <c r="AD36" s="66">
        <v>205075</v>
      </c>
      <c r="AE36" s="139">
        <v>0.38530890000000001</v>
      </c>
      <c r="AF36" s="140">
        <f>ROUND(AD36*AE36,2)*G36</f>
        <v>80597.564400000003</v>
      </c>
      <c r="AG36" s="140">
        <f t="shared" si="30"/>
        <v>80597.564400000003</v>
      </c>
      <c r="AH36" s="140">
        <f t="shared" si="30"/>
        <v>80597.564400000003</v>
      </c>
      <c r="AI36" s="140">
        <f t="shared" si="30"/>
        <v>80597.564400000003</v>
      </c>
      <c r="AJ36" s="140">
        <f t="shared" si="30"/>
        <v>80597.564400000003</v>
      </c>
      <c r="AK36" s="137">
        <f>M36+N36+O36+T36+U36+Z36+AA36+AF36+AG36+AH36+AI36+AJ36</f>
        <v>859481.45357700018</v>
      </c>
    </row>
    <row r="37" spans="1:41" ht="15.75" outlineLevel="2" x14ac:dyDescent="0.25">
      <c r="A37" s="147">
        <v>22</v>
      </c>
      <c r="B37" s="12" t="s">
        <v>24</v>
      </c>
      <c r="C37" s="78"/>
      <c r="D37" s="78">
        <v>1135</v>
      </c>
      <c r="E37" s="78">
        <v>207</v>
      </c>
      <c r="F37" s="9"/>
      <c r="G37" s="175">
        <v>1.016</v>
      </c>
      <c r="H37" s="13" t="s">
        <v>8</v>
      </c>
      <c r="I37" s="13" t="s">
        <v>287</v>
      </c>
      <c r="J37" s="66">
        <v>2460900</v>
      </c>
      <c r="K37" s="66">
        <v>205075</v>
      </c>
      <c r="L37" s="51">
        <v>0.24349999999999999</v>
      </c>
      <c r="M37" s="14">
        <f>ROUND(K37*L37,2)</f>
        <v>49935.76</v>
      </c>
      <c r="N37" s="14">
        <f>M37</f>
        <v>49935.76</v>
      </c>
      <c r="O37" s="14">
        <f>M37</f>
        <v>49935.76</v>
      </c>
      <c r="P37" s="13" t="s">
        <v>287</v>
      </c>
      <c r="Q37" s="66">
        <v>2460900</v>
      </c>
      <c r="R37" s="66">
        <v>205075</v>
      </c>
      <c r="S37" s="92">
        <v>0.24349999999999999</v>
      </c>
      <c r="T37" s="100">
        <f>$R$36*S37*G37</f>
        <v>50734.734700000001</v>
      </c>
      <c r="U37" s="14">
        <f>M37</f>
        <v>49935.76</v>
      </c>
      <c r="V37" s="13" t="s">
        <v>287</v>
      </c>
      <c r="W37" s="66">
        <v>2460900</v>
      </c>
      <c r="X37" s="66">
        <v>205075</v>
      </c>
      <c r="Y37" s="92">
        <v>0.24349999999999999</v>
      </c>
      <c r="Z37" s="14">
        <f>M37</f>
        <v>49935.76</v>
      </c>
      <c r="AA37" s="14">
        <f>M37</f>
        <v>49935.76</v>
      </c>
      <c r="AB37" s="13" t="s">
        <v>287</v>
      </c>
      <c r="AC37" s="66">
        <v>2460900</v>
      </c>
      <c r="AD37" s="66">
        <v>205075</v>
      </c>
      <c r="AE37" s="139">
        <v>0.52711790000000003</v>
      </c>
      <c r="AF37" s="140">
        <f>ROUND(AD37*AE37*G37,2)</f>
        <v>109828.28</v>
      </c>
      <c r="AG37" s="140">
        <f>AF37</f>
        <v>109828.28</v>
      </c>
      <c r="AH37" s="140">
        <f t="shared" si="30"/>
        <v>109828.28</v>
      </c>
      <c r="AI37" s="140">
        <f t="shared" si="30"/>
        <v>109828.28</v>
      </c>
      <c r="AJ37" s="140">
        <f t="shared" si="30"/>
        <v>109828.28</v>
      </c>
      <c r="AK37" s="137">
        <f>M37+N37+O37+T37+U37+Z37+AA37+AF37+AG37+AH37+AI37+AJ37</f>
        <v>899490.69470000011</v>
      </c>
    </row>
    <row r="38" spans="1:41" ht="15.75" outlineLevel="2" x14ac:dyDescent="0.25">
      <c r="A38" s="147">
        <v>23</v>
      </c>
      <c r="B38" s="12" t="s">
        <v>209</v>
      </c>
      <c r="C38" s="78"/>
      <c r="D38" s="78">
        <v>1070</v>
      </c>
      <c r="E38" s="78">
        <v>151</v>
      </c>
      <c r="F38" s="9"/>
      <c r="G38" s="154">
        <v>1.0149999999999999</v>
      </c>
      <c r="H38" s="13" t="s">
        <v>8</v>
      </c>
      <c r="I38" s="13" t="s">
        <v>287</v>
      </c>
      <c r="J38" s="66">
        <v>2460900</v>
      </c>
      <c r="K38" s="66">
        <v>205075</v>
      </c>
      <c r="L38" s="51">
        <v>0.52711790000000003</v>
      </c>
      <c r="M38" s="14">
        <f>ROUND(K38*L38,2)</f>
        <v>108098.7</v>
      </c>
      <c r="N38" s="14">
        <f>M38</f>
        <v>108098.7</v>
      </c>
      <c r="O38" s="14">
        <f>M38</f>
        <v>108098.7</v>
      </c>
      <c r="P38" s="13" t="s">
        <v>287</v>
      </c>
      <c r="Q38" s="66">
        <v>2460900</v>
      </c>
      <c r="R38" s="66">
        <v>205075</v>
      </c>
      <c r="S38" s="92">
        <v>0.52711790000000003</v>
      </c>
      <c r="T38" s="100">
        <f>$R$36*S38*G38</f>
        <v>109720.18389263751</v>
      </c>
      <c r="U38" s="14">
        <f>T38</f>
        <v>109720.18389263751</v>
      </c>
      <c r="V38" s="13" t="s">
        <v>287</v>
      </c>
      <c r="W38" s="66">
        <v>2460900</v>
      </c>
      <c r="X38" s="66">
        <v>205075</v>
      </c>
      <c r="Y38" s="92">
        <v>0.52711790000000003</v>
      </c>
      <c r="Z38" s="14">
        <f>U38</f>
        <v>109720.18389263751</v>
      </c>
      <c r="AA38" s="14">
        <f t="shared" ref="AA38:AJ39" si="31">Z38</f>
        <v>109720.18389263751</v>
      </c>
      <c r="AB38" s="13" t="s">
        <v>287</v>
      </c>
      <c r="AC38" s="66">
        <v>2460900</v>
      </c>
      <c r="AD38" s="66">
        <v>205075</v>
      </c>
      <c r="AE38" s="92">
        <v>0.52711790000000003</v>
      </c>
      <c r="AF38" s="14">
        <f>AA38</f>
        <v>109720.18389263751</v>
      </c>
      <c r="AG38" s="14">
        <f t="shared" si="31"/>
        <v>109720.18389263751</v>
      </c>
      <c r="AH38" s="14">
        <f t="shared" si="31"/>
        <v>109720.18389263751</v>
      </c>
      <c r="AI38" s="14">
        <f t="shared" si="31"/>
        <v>109720.18389263751</v>
      </c>
      <c r="AJ38" s="14">
        <f t="shared" si="31"/>
        <v>109720.18389263751</v>
      </c>
      <c r="AK38" s="75">
        <f>M38+N38+O38+T38+U38+Z38+AA38+AF38+AG38+AH38+AI38+AJ38</f>
        <v>1311777.7550337375</v>
      </c>
    </row>
    <row r="39" spans="1:41" ht="15.75" outlineLevel="2" x14ac:dyDescent="0.25">
      <c r="A39" s="22">
        <v>24</v>
      </c>
      <c r="B39" s="24" t="s">
        <v>25</v>
      </c>
      <c r="C39" s="78"/>
      <c r="D39" s="78">
        <v>1089</v>
      </c>
      <c r="E39" s="78">
        <v>193</v>
      </c>
      <c r="F39" s="9"/>
      <c r="G39" s="154">
        <v>1.0189999999999999</v>
      </c>
      <c r="H39" s="13" t="s">
        <v>8</v>
      </c>
      <c r="I39" s="13" t="s">
        <v>287</v>
      </c>
      <c r="J39" s="66">
        <v>2460900</v>
      </c>
      <c r="K39" s="66">
        <v>205075</v>
      </c>
      <c r="L39" s="51">
        <v>0.52711790000000003</v>
      </c>
      <c r="M39" s="14">
        <f>ROUND(K39*L39,2)</f>
        <v>108098.7</v>
      </c>
      <c r="N39" s="14">
        <f>M39</f>
        <v>108098.7</v>
      </c>
      <c r="O39" s="14">
        <f>M39</f>
        <v>108098.7</v>
      </c>
      <c r="P39" s="13" t="s">
        <v>287</v>
      </c>
      <c r="Q39" s="66">
        <v>2460900</v>
      </c>
      <c r="R39" s="66">
        <v>205075</v>
      </c>
      <c r="S39" s="92">
        <v>0.52711790000000003</v>
      </c>
      <c r="T39" s="100">
        <f>$R$36*S39*G39</f>
        <v>110152.57870600751</v>
      </c>
      <c r="U39" s="14">
        <f>T39</f>
        <v>110152.57870600751</v>
      </c>
      <c r="V39" s="13" t="s">
        <v>287</v>
      </c>
      <c r="W39" s="66">
        <v>2460900</v>
      </c>
      <c r="X39" s="66">
        <v>205075</v>
      </c>
      <c r="Y39" s="92">
        <v>0.52711790000000003</v>
      </c>
      <c r="Z39" s="14">
        <f>U39</f>
        <v>110152.57870600751</v>
      </c>
      <c r="AA39" s="14">
        <f t="shared" si="31"/>
        <v>110152.57870600751</v>
      </c>
      <c r="AB39" s="13" t="s">
        <v>287</v>
      </c>
      <c r="AC39" s="66">
        <v>2460900</v>
      </c>
      <c r="AD39" s="66">
        <v>205075</v>
      </c>
      <c r="AE39" s="92">
        <v>0.52711790000000003</v>
      </c>
      <c r="AF39" s="14">
        <f>AA39</f>
        <v>110152.57870600751</v>
      </c>
      <c r="AG39" s="14">
        <f t="shared" si="31"/>
        <v>110152.57870600751</v>
      </c>
      <c r="AH39" s="14">
        <f t="shared" si="31"/>
        <v>110152.57870600751</v>
      </c>
      <c r="AI39" s="14">
        <f t="shared" si="31"/>
        <v>110152.57870600751</v>
      </c>
      <c r="AJ39" s="14">
        <f t="shared" si="31"/>
        <v>110152.57870600751</v>
      </c>
      <c r="AK39" s="75">
        <f>M39+N39+O39+T39+U39+Z39+AA39+AF39+AG39+AH39+AI39+AJ39</f>
        <v>1315669.3083540672</v>
      </c>
    </row>
    <row r="40" spans="1:41" ht="18.75" outlineLevel="1" collapsed="1" x14ac:dyDescent="0.25">
      <c r="A40" s="147"/>
      <c r="B40" s="11" t="s">
        <v>26</v>
      </c>
      <c r="C40" s="9">
        <v>1</v>
      </c>
      <c r="D40" s="9">
        <f t="shared" ref="D40:E40" si="32">D41</f>
        <v>2772</v>
      </c>
      <c r="E40" s="9">
        <f t="shared" si="32"/>
        <v>794</v>
      </c>
      <c r="F40" s="82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77"/>
      <c r="T40" s="100"/>
      <c r="U40" s="6"/>
      <c r="V40" s="9"/>
      <c r="W40" s="9"/>
      <c r="X40" s="9"/>
      <c r="Y40" s="77"/>
      <c r="Z40" s="6"/>
      <c r="AA40" s="6"/>
      <c r="AB40" s="9"/>
      <c r="AC40" s="9"/>
      <c r="AD40" s="9"/>
      <c r="AE40" s="77"/>
      <c r="AF40" s="6"/>
      <c r="AG40" s="6"/>
      <c r="AH40" s="6"/>
      <c r="AI40" s="6"/>
      <c r="AJ40" s="6"/>
      <c r="AK40" s="177">
        <f>AK41</f>
        <v>1963978.0819999999</v>
      </c>
    </row>
    <row r="41" spans="1:41" ht="15.75" outlineLevel="1" x14ac:dyDescent="0.25">
      <c r="A41" s="147">
        <v>25</v>
      </c>
      <c r="B41" s="12" t="s">
        <v>27</v>
      </c>
      <c r="C41" s="78"/>
      <c r="D41" s="78">
        <v>2772</v>
      </c>
      <c r="E41" s="78">
        <v>794</v>
      </c>
      <c r="F41" s="82"/>
      <c r="G41" s="175">
        <v>1.04</v>
      </c>
      <c r="H41" s="13" t="s">
        <v>8</v>
      </c>
      <c r="I41" s="13" t="s">
        <v>288</v>
      </c>
      <c r="J41" s="66">
        <v>3633875</v>
      </c>
      <c r="K41" s="66">
        <v>302822.92</v>
      </c>
      <c r="L41" s="51">
        <v>0.53160379999999996</v>
      </c>
      <c r="M41" s="14">
        <f>ROUND(K41*L41,2)</f>
        <v>160981.81</v>
      </c>
      <c r="N41" s="14">
        <f>M41</f>
        <v>160981.81</v>
      </c>
      <c r="O41" s="14">
        <f>M41</f>
        <v>160981.81</v>
      </c>
      <c r="P41" s="14">
        <f t="shared" ref="P41:T41" si="33">N41</f>
        <v>160981.81</v>
      </c>
      <c r="Q41" s="14">
        <f t="shared" si="33"/>
        <v>160981.81</v>
      </c>
      <c r="R41" s="14">
        <f t="shared" si="33"/>
        <v>160981.81</v>
      </c>
      <c r="S41" s="14">
        <f t="shared" si="33"/>
        <v>160981.81</v>
      </c>
      <c r="T41" s="14">
        <f t="shared" si="33"/>
        <v>160981.81</v>
      </c>
      <c r="U41" s="14">
        <f>M41</f>
        <v>160981.81</v>
      </c>
      <c r="V41" s="13" t="s">
        <v>288</v>
      </c>
      <c r="W41" s="66">
        <v>3633875</v>
      </c>
      <c r="X41" s="66">
        <v>302822.92</v>
      </c>
      <c r="Y41" s="92">
        <v>0.53160379999999996</v>
      </c>
      <c r="Z41" s="14">
        <f>M41</f>
        <v>160981.81</v>
      </c>
      <c r="AA41" s="14">
        <f>M41</f>
        <v>160981.81</v>
      </c>
      <c r="AB41" s="13" t="s">
        <v>288</v>
      </c>
      <c r="AC41" s="66">
        <v>3633875</v>
      </c>
      <c r="AD41" s="66">
        <v>302822.92</v>
      </c>
      <c r="AE41" s="92">
        <v>0.53160379999999996</v>
      </c>
      <c r="AF41" s="140">
        <f>ROUND(AD41*AE41,2)*G41</f>
        <v>167421.08240000001</v>
      </c>
      <c r="AG41" s="140">
        <f>AF41</f>
        <v>167421.08240000001</v>
      </c>
      <c r="AH41" s="140">
        <f t="shared" ref="AH41:AJ41" si="34">AG41</f>
        <v>167421.08240000001</v>
      </c>
      <c r="AI41" s="140">
        <f t="shared" si="34"/>
        <v>167421.08240000001</v>
      </c>
      <c r="AJ41" s="140">
        <f t="shared" si="34"/>
        <v>167421.08240000001</v>
      </c>
      <c r="AK41" s="137">
        <f>M41+N41+O41+T41+U41+Z41+AA41+AF41+AG41+AH41+AI41+AJ41</f>
        <v>1963978.0819999999</v>
      </c>
    </row>
    <row r="42" spans="1:41" ht="15.75" collapsed="1" x14ac:dyDescent="0.25">
      <c r="A42" s="7">
        <v>2</v>
      </c>
      <c r="B42" s="24" t="s">
        <v>28</v>
      </c>
      <c r="C42" s="9">
        <f>C43+C59</f>
        <v>17</v>
      </c>
      <c r="D42" s="9">
        <f t="shared" ref="D42:AK42" si="35">D43+D59</f>
        <v>9546</v>
      </c>
      <c r="E42" s="9">
        <f t="shared" si="35"/>
        <v>2571</v>
      </c>
      <c r="F42" s="9">
        <f t="shared" si="35"/>
        <v>2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77"/>
      <c r="T42" s="100"/>
      <c r="U42" s="6"/>
      <c r="V42" s="9"/>
      <c r="W42" s="9"/>
      <c r="X42" s="9"/>
      <c r="Y42" s="77"/>
      <c r="Z42" s="6"/>
      <c r="AA42" s="6"/>
      <c r="AB42" s="9"/>
      <c r="AC42" s="9"/>
      <c r="AD42" s="9"/>
      <c r="AE42" s="77"/>
      <c r="AF42" s="6"/>
      <c r="AG42" s="6"/>
      <c r="AH42" s="6"/>
      <c r="AI42" s="6"/>
      <c r="AJ42" s="6"/>
      <c r="AK42" s="73">
        <f t="shared" si="35"/>
        <v>15687582.96879489</v>
      </c>
    </row>
    <row r="43" spans="1:41" ht="18.75" hidden="1" outlineLevel="1" x14ac:dyDescent="0.25">
      <c r="A43" s="153"/>
      <c r="B43" s="11" t="s">
        <v>6</v>
      </c>
      <c r="C43" s="9">
        <v>15</v>
      </c>
      <c r="D43" s="9">
        <f t="shared" ref="D43:F43" si="36">SUM(D44:D58)</f>
        <v>6846</v>
      </c>
      <c r="E43" s="9">
        <f t="shared" si="36"/>
        <v>2027</v>
      </c>
      <c r="F43" s="9">
        <f t="shared" si="36"/>
        <v>2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14"/>
      <c r="U43" s="13"/>
      <c r="V43" s="9"/>
      <c r="W43" s="9"/>
      <c r="X43" s="9"/>
      <c r="Y43" s="9"/>
      <c r="Z43" s="13"/>
      <c r="AA43" s="13"/>
      <c r="AB43" s="9"/>
      <c r="AC43" s="9"/>
      <c r="AD43" s="9"/>
      <c r="AE43" s="9"/>
      <c r="AF43" s="13"/>
      <c r="AG43" s="13"/>
      <c r="AH43" s="13"/>
      <c r="AI43" s="13"/>
      <c r="AJ43" s="13"/>
      <c r="AK43" s="74">
        <f>SUM(AK44:AK58)</f>
        <v>13039705.250475353</v>
      </c>
    </row>
    <row r="44" spans="1:41" ht="15.75" hidden="1" outlineLevel="1" x14ac:dyDescent="0.25">
      <c r="A44" s="153">
        <v>1</v>
      </c>
      <c r="B44" s="12" t="s">
        <v>40</v>
      </c>
      <c r="C44" s="9"/>
      <c r="D44" s="78">
        <v>799</v>
      </c>
      <c r="E44" s="78">
        <v>289</v>
      </c>
      <c r="F44" s="156"/>
      <c r="G44" s="124">
        <v>1.038</v>
      </c>
      <c r="H44" s="6" t="s">
        <v>8</v>
      </c>
      <c r="I44" s="13" t="s">
        <v>274</v>
      </c>
      <c r="J44" s="159">
        <v>1230500</v>
      </c>
      <c r="K44" s="159">
        <v>102541.67</v>
      </c>
      <c r="L44" s="51">
        <v>0.81071280000000001</v>
      </c>
      <c r="M44" s="14">
        <f t="shared" ref="M44:M58" si="37">ROUND(K44*L44,2)</f>
        <v>83131.839999999997</v>
      </c>
      <c r="N44" s="14">
        <f>M44</f>
        <v>83131.839999999997</v>
      </c>
      <c r="O44" s="14">
        <f>M44</f>
        <v>83131.839999999997</v>
      </c>
      <c r="P44" s="13" t="s">
        <v>274</v>
      </c>
      <c r="Q44" s="159">
        <v>1230500</v>
      </c>
      <c r="R44" s="159">
        <v>102541.67</v>
      </c>
      <c r="S44" s="51">
        <v>0.81071280000000001</v>
      </c>
      <c r="T44" s="14">
        <f t="shared" ref="T44:T58" si="38">$R$44*S44*G44</f>
        <v>86290.854489666279</v>
      </c>
      <c r="U44" s="14">
        <f t="shared" ref="U44:AJ58" si="39">T44</f>
        <v>86290.854489666279</v>
      </c>
      <c r="V44" s="13" t="s">
        <v>274</v>
      </c>
      <c r="W44" s="159">
        <v>1230500</v>
      </c>
      <c r="X44" s="159">
        <v>102541.67</v>
      </c>
      <c r="Y44" s="51">
        <v>0.81071280000000001</v>
      </c>
      <c r="Z44" s="14">
        <f t="shared" ref="Z44:Z58" si="40">U44</f>
        <v>86290.854489666279</v>
      </c>
      <c r="AA44" s="14">
        <f t="shared" si="39"/>
        <v>86290.854489666279</v>
      </c>
      <c r="AB44" s="13" t="s">
        <v>274</v>
      </c>
      <c r="AC44" s="159">
        <v>1230500</v>
      </c>
      <c r="AD44" s="159">
        <v>102541.67</v>
      </c>
      <c r="AE44" s="51">
        <v>0.81071280000000001</v>
      </c>
      <c r="AF44" s="14">
        <f t="shared" ref="AF44:AF58" si="41">AA44</f>
        <v>86290.854489666279</v>
      </c>
      <c r="AG44" s="14">
        <f t="shared" si="39"/>
        <v>86290.854489666279</v>
      </c>
      <c r="AH44" s="14">
        <f t="shared" si="39"/>
        <v>86290.854489666279</v>
      </c>
      <c r="AI44" s="14">
        <f t="shared" si="39"/>
        <v>86290.854489666279</v>
      </c>
      <c r="AJ44" s="14">
        <f t="shared" si="39"/>
        <v>86290.854489666279</v>
      </c>
      <c r="AK44" s="74">
        <f t="shared" ref="AK44:AK58" si="42">M44+N44+O44+T44+U44+Z44+AA44+AF44+AG44+AH44+AI44+AJ44</f>
        <v>1026013.2104069965</v>
      </c>
    </row>
    <row r="45" spans="1:41" ht="15.75" hidden="1" outlineLevel="2" x14ac:dyDescent="0.25">
      <c r="A45" s="153">
        <v>2</v>
      </c>
      <c r="B45" s="12" t="s">
        <v>29</v>
      </c>
      <c r="C45" s="78"/>
      <c r="D45" s="78">
        <v>721</v>
      </c>
      <c r="E45" s="78">
        <v>128</v>
      </c>
      <c r="F45" s="156"/>
      <c r="G45" s="124">
        <v>1.0349999999999999</v>
      </c>
      <c r="H45" s="13" t="s">
        <v>8</v>
      </c>
      <c r="I45" s="13" t="s">
        <v>274</v>
      </c>
      <c r="J45" s="159">
        <v>1230500</v>
      </c>
      <c r="K45" s="159">
        <v>102541.67</v>
      </c>
      <c r="L45" s="51">
        <v>0.38530320000000001</v>
      </c>
      <c r="M45" s="14">
        <f t="shared" si="37"/>
        <v>39509.629999999997</v>
      </c>
      <c r="N45" s="14">
        <f t="shared" ref="N45:N61" si="43">M45</f>
        <v>39509.629999999997</v>
      </c>
      <c r="O45" s="14">
        <f t="shared" ref="O45:O61" si="44">M45</f>
        <v>39509.629999999997</v>
      </c>
      <c r="P45" s="13" t="s">
        <v>274</v>
      </c>
      <c r="Q45" s="159">
        <v>1230500</v>
      </c>
      <c r="R45" s="159">
        <v>102541.67</v>
      </c>
      <c r="S45" s="51">
        <v>0.38530320000000001</v>
      </c>
      <c r="T45" s="14">
        <f t="shared" si="38"/>
        <v>40892.470759796037</v>
      </c>
      <c r="U45" s="14">
        <f t="shared" si="39"/>
        <v>40892.470759796037</v>
      </c>
      <c r="V45" s="13" t="s">
        <v>274</v>
      </c>
      <c r="W45" s="159">
        <v>1230500</v>
      </c>
      <c r="X45" s="159">
        <v>102541.67</v>
      </c>
      <c r="Y45" s="51">
        <v>0.38530320000000001</v>
      </c>
      <c r="Z45" s="14">
        <f t="shared" si="40"/>
        <v>40892.470759796037</v>
      </c>
      <c r="AA45" s="14">
        <f t="shared" si="39"/>
        <v>40892.470759796037</v>
      </c>
      <c r="AB45" s="13" t="s">
        <v>274</v>
      </c>
      <c r="AC45" s="159">
        <v>1230500</v>
      </c>
      <c r="AD45" s="159">
        <v>102541.67</v>
      </c>
      <c r="AE45" s="51">
        <v>0.38530320000000001</v>
      </c>
      <c r="AF45" s="14">
        <f t="shared" si="41"/>
        <v>40892.470759796037</v>
      </c>
      <c r="AG45" s="14">
        <f t="shared" si="39"/>
        <v>40892.470759796037</v>
      </c>
      <c r="AH45" s="14">
        <f t="shared" si="39"/>
        <v>40892.470759796037</v>
      </c>
      <c r="AI45" s="14">
        <f t="shared" si="39"/>
        <v>40892.470759796037</v>
      </c>
      <c r="AJ45" s="14">
        <f t="shared" si="39"/>
        <v>40892.470759796037</v>
      </c>
      <c r="AK45" s="74">
        <f t="shared" si="42"/>
        <v>486561.12683816435</v>
      </c>
    </row>
    <row r="46" spans="1:41" ht="15.75" hidden="1" outlineLevel="2" x14ac:dyDescent="0.25">
      <c r="A46" s="153">
        <v>3</v>
      </c>
      <c r="B46" s="12" t="s">
        <v>30</v>
      </c>
      <c r="C46" s="78"/>
      <c r="D46" s="78">
        <v>506</v>
      </c>
      <c r="E46" s="78">
        <v>182</v>
      </c>
      <c r="F46" s="156"/>
      <c r="G46" s="124">
        <v>1.0369999999999999</v>
      </c>
      <c r="H46" s="13" t="s">
        <v>8</v>
      </c>
      <c r="I46" s="13" t="s">
        <v>274</v>
      </c>
      <c r="J46" s="159">
        <v>1230500</v>
      </c>
      <c r="K46" s="159">
        <v>102541.67</v>
      </c>
      <c r="L46" s="51">
        <v>0.52710639999999997</v>
      </c>
      <c r="M46" s="14">
        <f t="shared" si="37"/>
        <v>54050.37</v>
      </c>
      <c r="N46" s="14">
        <f t="shared" si="43"/>
        <v>54050.37</v>
      </c>
      <c r="O46" s="14">
        <f t="shared" si="44"/>
        <v>54050.37</v>
      </c>
      <c r="P46" s="13" t="s">
        <v>274</v>
      </c>
      <c r="Q46" s="159">
        <v>1230500</v>
      </c>
      <c r="R46" s="159">
        <v>102541.67</v>
      </c>
      <c r="S46" s="51">
        <v>0.52710639999999997</v>
      </c>
      <c r="T46" s="14">
        <f t="shared" si="38"/>
        <v>56050.234233064446</v>
      </c>
      <c r="U46" s="14">
        <f t="shared" si="39"/>
        <v>56050.234233064446</v>
      </c>
      <c r="V46" s="13" t="s">
        <v>274</v>
      </c>
      <c r="W46" s="159">
        <v>1230500</v>
      </c>
      <c r="X46" s="159">
        <v>102541.67</v>
      </c>
      <c r="Y46" s="51">
        <v>0.52710639999999997</v>
      </c>
      <c r="Z46" s="14">
        <f t="shared" si="40"/>
        <v>56050.234233064446</v>
      </c>
      <c r="AA46" s="14">
        <f t="shared" si="39"/>
        <v>56050.234233064446</v>
      </c>
      <c r="AB46" s="13" t="s">
        <v>274</v>
      </c>
      <c r="AC46" s="159">
        <v>1230500</v>
      </c>
      <c r="AD46" s="159">
        <v>102541.67</v>
      </c>
      <c r="AE46" s="51">
        <v>0.52710639999999997</v>
      </c>
      <c r="AF46" s="14">
        <f t="shared" si="41"/>
        <v>56050.234233064446</v>
      </c>
      <c r="AG46" s="14">
        <f t="shared" si="39"/>
        <v>56050.234233064446</v>
      </c>
      <c r="AH46" s="14">
        <f t="shared" si="39"/>
        <v>56050.234233064446</v>
      </c>
      <c r="AI46" s="14">
        <f t="shared" si="39"/>
        <v>56050.234233064446</v>
      </c>
      <c r="AJ46" s="14">
        <f t="shared" si="39"/>
        <v>56050.234233064446</v>
      </c>
      <c r="AK46" s="74">
        <f t="shared" si="42"/>
        <v>666603.21809758013</v>
      </c>
    </row>
    <row r="47" spans="1:41" ht="15.75" hidden="1" outlineLevel="2" x14ac:dyDescent="0.25">
      <c r="A47" s="153">
        <v>4</v>
      </c>
      <c r="B47" s="12" t="s">
        <v>31</v>
      </c>
      <c r="C47" s="78"/>
      <c r="D47" s="78">
        <v>489</v>
      </c>
      <c r="E47" s="78">
        <v>176</v>
      </c>
      <c r="F47" s="156"/>
      <c r="G47" s="124">
        <v>1.0229999999999999</v>
      </c>
      <c r="H47" s="13" t="s">
        <v>8</v>
      </c>
      <c r="I47" s="13" t="s">
        <v>274</v>
      </c>
      <c r="J47" s="159">
        <v>1230500</v>
      </c>
      <c r="K47" s="159">
        <v>102541.67</v>
      </c>
      <c r="L47" s="51">
        <v>0.81071280000000001</v>
      </c>
      <c r="M47" s="14">
        <f t="shared" si="37"/>
        <v>83131.839999999997</v>
      </c>
      <c r="N47" s="14">
        <f t="shared" si="43"/>
        <v>83131.839999999997</v>
      </c>
      <c r="O47" s="14">
        <f t="shared" si="44"/>
        <v>83131.839999999997</v>
      </c>
      <c r="P47" s="13" t="s">
        <v>274</v>
      </c>
      <c r="Q47" s="159">
        <v>1230500</v>
      </c>
      <c r="R47" s="159">
        <v>102541.67</v>
      </c>
      <c r="S47" s="51">
        <v>0.81071280000000001</v>
      </c>
      <c r="T47" s="14">
        <f t="shared" si="38"/>
        <v>85043.876823630635</v>
      </c>
      <c r="U47" s="14">
        <f t="shared" si="39"/>
        <v>85043.876823630635</v>
      </c>
      <c r="V47" s="13" t="s">
        <v>274</v>
      </c>
      <c r="W47" s="159">
        <v>1230500</v>
      </c>
      <c r="X47" s="159">
        <v>102541.67</v>
      </c>
      <c r="Y47" s="51">
        <v>0.81071280000000001</v>
      </c>
      <c r="Z47" s="14">
        <f t="shared" si="40"/>
        <v>85043.876823630635</v>
      </c>
      <c r="AA47" s="14">
        <f t="shared" si="39"/>
        <v>85043.876823630635</v>
      </c>
      <c r="AB47" s="13" t="s">
        <v>274</v>
      </c>
      <c r="AC47" s="159">
        <v>1230500</v>
      </c>
      <c r="AD47" s="159">
        <v>102541.67</v>
      </c>
      <c r="AE47" s="51">
        <v>0.81071280000000001</v>
      </c>
      <c r="AF47" s="14">
        <f t="shared" si="41"/>
        <v>85043.876823630635</v>
      </c>
      <c r="AG47" s="14">
        <f t="shared" si="39"/>
        <v>85043.876823630635</v>
      </c>
      <c r="AH47" s="14">
        <f t="shared" si="39"/>
        <v>85043.876823630635</v>
      </c>
      <c r="AI47" s="14">
        <f t="shared" si="39"/>
        <v>85043.876823630635</v>
      </c>
      <c r="AJ47" s="14">
        <f t="shared" si="39"/>
        <v>85043.876823630635</v>
      </c>
      <c r="AK47" s="74">
        <f t="shared" si="42"/>
        <v>1014790.4114126757</v>
      </c>
    </row>
    <row r="48" spans="1:41" ht="15.75" hidden="1" outlineLevel="2" x14ac:dyDescent="0.25">
      <c r="A48" s="153">
        <v>5</v>
      </c>
      <c r="B48" s="12" t="s">
        <v>32</v>
      </c>
      <c r="C48" s="78"/>
      <c r="D48" s="78">
        <v>475</v>
      </c>
      <c r="E48" s="78">
        <v>153</v>
      </c>
      <c r="F48" s="156"/>
      <c r="G48" s="124">
        <v>1.02</v>
      </c>
      <c r="H48" s="13" t="s">
        <v>8</v>
      </c>
      <c r="I48" s="13" t="s">
        <v>274</v>
      </c>
      <c r="J48" s="159">
        <v>1230500</v>
      </c>
      <c r="K48" s="159">
        <v>102541.67</v>
      </c>
      <c r="L48" s="51">
        <v>0.81071280000000001</v>
      </c>
      <c r="M48" s="14">
        <f t="shared" si="37"/>
        <v>83131.839999999997</v>
      </c>
      <c r="N48" s="14">
        <f t="shared" si="43"/>
        <v>83131.839999999997</v>
      </c>
      <c r="O48" s="14">
        <f t="shared" si="44"/>
        <v>83131.839999999997</v>
      </c>
      <c r="P48" s="13" t="s">
        <v>274</v>
      </c>
      <c r="Q48" s="159">
        <v>1230500</v>
      </c>
      <c r="R48" s="159">
        <v>102541.67</v>
      </c>
      <c r="S48" s="51">
        <v>0.81071280000000001</v>
      </c>
      <c r="T48" s="14">
        <f t="shared" si="38"/>
        <v>84794.481290423515</v>
      </c>
      <c r="U48" s="14">
        <f t="shared" si="39"/>
        <v>84794.481290423515</v>
      </c>
      <c r="V48" s="13" t="s">
        <v>274</v>
      </c>
      <c r="W48" s="159">
        <v>1230500</v>
      </c>
      <c r="X48" s="159">
        <v>102541.67</v>
      </c>
      <c r="Y48" s="51">
        <v>0.81071280000000001</v>
      </c>
      <c r="Z48" s="14">
        <f t="shared" si="40"/>
        <v>84794.481290423515</v>
      </c>
      <c r="AA48" s="14">
        <f t="shared" si="39"/>
        <v>84794.481290423515</v>
      </c>
      <c r="AB48" s="13" t="s">
        <v>274</v>
      </c>
      <c r="AC48" s="159">
        <v>1230500</v>
      </c>
      <c r="AD48" s="159">
        <v>102541.67</v>
      </c>
      <c r="AE48" s="51">
        <v>0.81071280000000001</v>
      </c>
      <c r="AF48" s="14">
        <f t="shared" si="41"/>
        <v>84794.481290423515</v>
      </c>
      <c r="AG48" s="14">
        <f t="shared" si="39"/>
        <v>84794.481290423515</v>
      </c>
      <c r="AH48" s="14">
        <f t="shared" si="39"/>
        <v>84794.481290423515</v>
      </c>
      <c r="AI48" s="14">
        <f t="shared" si="39"/>
        <v>84794.481290423515</v>
      </c>
      <c r="AJ48" s="14">
        <f t="shared" si="39"/>
        <v>84794.481290423515</v>
      </c>
      <c r="AK48" s="74">
        <f t="shared" si="42"/>
        <v>1012545.8516138118</v>
      </c>
    </row>
    <row r="49" spans="1:37" ht="15.75" hidden="1" outlineLevel="2" x14ac:dyDescent="0.25">
      <c r="A49" s="153">
        <v>6</v>
      </c>
      <c r="B49" s="12" t="s">
        <v>33</v>
      </c>
      <c r="C49" s="78"/>
      <c r="D49" s="78">
        <v>535</v>
      </c>
      <c r="E49" s="78">
        <v>175</v>
      </c>
      <c r="F49" s="156"/>
      <c r="G49" s="124">
        <v>1.0229999999999999</v>
      </c>
      <c r="H49" s="13" t="s">
        <v>8</v>
      </c>
      <c r="I49" s="13" t="s">
        <v>274</v>
      </c>
      <c r="J49" s="159">
        <v>1230500</v>
      </c>
      <c r="K49" s="159">
        <v>102541.67</v>
      </c>
      <c r="L49" s="51">
        <v>0.81071280000000001</v>
      </c>
      <c r="M49" s="14">
        <f t="shared" si="37"/>
        <v>83131.839999999997</v>
      </c>
      <c r="N49" s="14">
        <f t="shared" si="43"/>
        <v>83131.839999999997</v>
      </c>
      <c r="O49" s="14">
        <f t="shared" si="44"/>
        <v>83131.839999999997</v>
      </c>
      <c r="P49" s="13" t="s">
        <v>274</v>
      </c>
      <c r="Q49" s="159">
        <v>1230500</v>
      </c>
      <c r="R49" s="159">
        <v>102541.67</v>
      </c>
      <c r="S49" s="51">
        <v>0.81071280000000001</v>
      </c>
      <c r="T49" s="14">
        <f t="shared" si="38"/>
        <v>85043.876823630635</v>
      </c>
      <c r="U49" s="14">
        <f t="shared" si="39"/>
        <v>85043.876823630635</v>
      </c>
      <c r="V49" s="13" t="s">
        <v>274</v>
      </c>
      <c r="W49" s="159">
        <v>1230500</v>
      </c>
      <c r="X49" s="159">
        <v>102541.67</v>
      </c>
      <c r="Y49" s="51">
        <v>0.81071280000000001</v>
      </c>
      <c r="Z49" s="14">
        <f t="shared" si="40"/>
        <v>85043.876823630635</v>
      </c>
      <c r="AA49" s="14">
        <f t="shared" si="39"/>
        <v>85043.876823630635</v>
      </c>
      <c r="AB49" s="13" t="s">
        <v>274</v>
      </c>
      <c r="AC49" s="159">
        <v>1230500</v>
      </c>
      <c r="AD49" s="159">
        <v>102541.67</v>
      </c>
      <c r="AE49" s="51">
        <v>0.81071280000000001</v>
      </c>
      <c r="AF49" s="14">
        <f t="shared" si="41"/>
        <v>85043.876823630635</v>
      </c>
      <c r="AG49" s="14">
        <f t="shared" si="39"/>
        <v>85043.876823630635</v>
      </c>
      <c r="AH49" s="14">
        <f t="shared" si="39"/>
        <v>85043.876823630635</v>
      </c>
      <c r="AI49" s="14">
        <f t="shared" si="39"/>
        <v>85043.876823630635</v>
      </c>
      <c r="AJ49" s="14">
        <f t="shared" si="39"/>
        <v>85043.876823630635</v>
      </c>
      <c r="AK49" s="74">
        <f t="shared" si="42"/>
        <v>1014790.4114126757</v>
      </c>
    </row>
    <row r="50" spans="1:37" ht="15.75" hidden="1" outlineLevel="2" x14ac:dyDescent="0.25">
      <c r="A50" s="153">
        <v>7</v>
      </c>
      <c r="B50" s="12" t="s">
        <v>34</v>
      </c>
      <c r="C50" s="78"/>
      <c r="D50" s="78">
        <v>694</v>
      </c>
      <c r="E50" s="78">
        <v>119</v>
      </c>
      <c r="F50" s="156"/>
      <c r="G50" s="124">
        <v>1.016</v>
      </c>
      <c r="H50" s="13" t="s">
        <v>8</v>
      </c>
      <c r="I50" s="13" t="s">
        <v>274</v>
      </c>
      <c r="J50" s="159">
        <v>1230500</v>
      </c>
      <c r="K50" s="159">
        <v>102541.67</v>
      </c>
      <c r="L50" s="51">
        <v>0.81071280000000001</v>
      </c>
      <c r="M50" s="14">
        <f t="shared" si="37"/>
        <v>83131.839999999997</v>
      </c>
      <c r="N50" s="14">
        <f t="shared" si="43"/>
        <v>83131.839999999997</v>
      </c>
      <c r="O50" s="14">
        <f t="shared" si="44"/>
        <v>83131.839999999997</v>
      </c>
      <c r="P50" s="13" t="s">
        <v>274</v>
      </c>
      <c r="Q50" s="159">
        <v>1230500</v>
      </c>
      <c r="R50" s="159">
        <v>102541.67</v>
      </c>
      <c r="S50" s="51">
        <v>0.81071280000000001</v>
      </c>
      <c r="T50" s="14">
        <f t="shared" si="38"/>
        <v>84461.953912814017</v>
      </c>
      <c r="U50" s="14">
        <f t="shared" si="39"/>
        <v>84461.953912814017</v>
      </c>
      <c r="V50" s="13" t="s">
        <v>274</v>
      </c>
      <c r="W50" s="159">
        <v>1230500</v>
      </c>
      <c r="X50" s="159">
        <v>102541.67</v>
      </c>
      <c r="Y50" s="51">
        <v>0.81071280000000001</v>
      </c>
      <c r="Z50" s="14">
        <f t="shared" si="40"/>
        <v>84461.953912814017</v>
      </c>
      <c r="AA50" s="14">
        <f t="shared" si="39"/>
        <v>84461.953912814017</v>
      </c>
      <c r="AB50" s="13" t="s">
        <v>274</v>
      </c>
      <c r="AC50" s="159">
        <v>1230500</v>
      </c>
      <c r="AD50" s="159">
        <v>102541.67</v>
      </c>
      <c r="AE50" s="51">
        <v>0.81071280000000001</v>
      </c>
      <c r="AF50" s="14">
        <f t="shared" si="41"/>
        <v>84461.953912814017</v>
      </c>
      <c r="AG50" s="14">
        <f t="shared" si="39"/>
        <v>84461.953912814017</v>
      </c>
      <c r="AH50" s="14">
        <f t="shared" si="39"/>
        <v>84461.953912814017</v>
      </c>
      <c r="AI50" s="14">
        <f t="shared" si="39"/>
        <v>84461.953912814017</v>
      </c>
      <c r="AJ50" s="14">
        <f t="shared" si="39"/>
        <v>84461.953912814017</v>
      </c>
      <c r="AK50" s="74">
        <f t="shared" si="42"/>
        <v>1009553.1052153262</v>
      </c>
    </row>
    <row r="51" spans="1:37" ht="15.75" hidden="1" outlineLevel="2" x14ac:dyDescent="0.25">
      <c r="A51" s="153">
        <v>8</v>
      </c>
      <c r="B51" s="12" t="s">
        <v>35</v>
      </c>
      <c r="C51" s="78"/>
      <c r="D51" s="78">
        <v>118</v>
      </c>
      <c r="E51" s="78">
        <v>27</v>
      </c>
      <c r="F51" s="156"/>
      <c r="G51" s="124">
        <v>1.004</v>
      </c>
      <c r="H51" s="13" t="s">
        <v>8</v>
      </c>
      <c r="I51" s="13" t="s">
        <v>274</v>
      </c>
      <c r="J51" s="159">
        <v>1230500</v>
      </c>
      <c r="K51" s="159">
        <v>102541.67</v>
      </c>
      <c r="L51" s="51">
        <v>0.66890950000000005</v>
      </c>
      <c r="M51" s="14">
        <f t="shared" si="37"/>
        <v>68591.100000000006</v>
      </c>
      <c r="N51" s="14">
        <f t="shared" si="43"/>
        <v>68591.100000000006</v>
      </c>
      <c r="O51" s="14">
        <f t="shared" si="44"/>
        <v>68591.100000000006</v>
      </c>
      <c r="P51" s="13" t="s">
        <v>274</v>
      </c>
      <c r="Q51" s="159">
        <v>1230500</v>
      </c>
      <c r="R51" s="159">
        <v>102541.67</v>
      </c>
      <c r="S51" s="51">
        <v>0.66890950000000005</v>
      </c>
      <c r="T51" s="14">
        <f t="shared" si="38"/>
        <v>68865.461597700458</v>
      </c>
      <c r="U51" s="14">
        <f t="shared" si="39"/>
        <v>68865.461597700458</v>
      </c>
      <c r="V51" s="13" t="s">
        <v>274</v>
      </c>
      <c r="W51" s="159">
        <v>1230500</v>
      </c>
      <c r="X51" s="159">
        <v>102541.67</v>
      </c>
      <c r="Y51" s="51">
        <v>0.66890950000000005</v>
      </c>
      <c r="Z51" s="14">
        <f t="shared" si="40"/>
        <v>68865.461597700458</v>
      </c>
      <c r="AA51" s="14">
        <f t="shared" si="39"/>
        <v>68865.461597700458</v>
      </c>
      <c r="AB51" s="13" t="s">
        <v>274</v>
      </c>
      <c r="AC51" s="159">
        <v>1230500</v>
      </c>
      <c r="AD51" s="159">
        <v>102541.67</v>
      </c>
      <c r="AE51" s="51">
        <v>0.66890950000000005</v>
      </c>
      <c r="AF51" s="14">
        <f t="shared" si="41"/>
        <v>68865.461597700458</v>
      </c>
      <c r="AG51" s="14">
        <f t="shared" si="39"/>
        <v>68865.461597700458</v>
      </c>
      <c r="AH51" s="14">
        <f t="shared" si="39"/>
        <v>68865.461597700458</v>
      </c>
      <c r="AI51" s="14">
        <f t="shared" si="39"/>
        <v>68865.461597700458</v>
      </c>
      <c r="AJ51" s="14">
        <f t="shared" si="39"/>
        <v>68865.461597700458</v>
      </c>
      <c r="AK51" s="74">
        <f t="shared" si="42"/>
        <v>825562.45437930431</v>
      </c>
    </row>
    <row r="52" spans="1:37" ht="15.75" hidden="1" outlineLevel="2" x14ac:dyDescent="0.25">
      <c r="A52" s="153">
        <v>9</v>
      </c>
      <c r="B52" s="12" t="s">
        <v>36</v>
      </c>
      <c r="C52" s="78"/>
      <c r="D52" s="78">
        <v>430</v>
      </c>
      <c r="E52" s="78">
        <v>197</v>
      </c>
      <c r="F52" s="156">
        <v>1</v>
      </c>
      <c r="G52" s="124">
        <v>1</v>
      </c>
      <c r="H52" s="13" t="s">
        <v>8</v>
      </c>
      <c r="I52" s="13" t="s">
        <v>274</v>
      </c>
      <c r="J52" s="159">
        <v>1230500</v>
      </c>
      <c r="K52" s="159">
        <v>102541.67</v>
      </c>
      <c r="L52" s="51">
        <v>0.81071280000000001</v>
      </c>
      <c r="M52" s="14">
        <f t="shared" si="37"/>
        <v>83131.839999999997</v>
      </c>
      <c r="N52" s="14">
        <f t="shared" si="43"/>
        <v>83131.839999999997</v>
      </c>
      <c r="O52" s="14">
        <f t="shared" si="44"/>
        <v>83131.839999999997</v>
      </c>
      <c r="P52" s="13" t="s">
        <v>274</v>
      </c>
      <c r="Q52" s="159">
        <v>1230500</v>
      </c>
      <c r="R52" s="159">
        <v>102541.67</v>
      </c>
      <c r="S52" s="51">
        <v>0.81071280000000001</v>
      </c>
      <c r="T52" s="14">
        <f t="shared" si="38"/>
        <v>83131.844402375995</v>
      </c>
      <c r="U52" s="14">
        <f t="shared" si="39"/>
        <v>83131.844402375995</v>
      </c>
      <c r="V52" s="13" t="s">
        <v>274</v>
      </c>
      <c r="W52" s="159">
        <v>1230500</v>
      </c>
      <c r="X52" s="159">
        <v>102541.67</v>
      </c>
      <c r="Y52" s="51">
        <v>0.81071280000000001</v>
      </c>
      <c r="Z52" s="14">
        <f t="shared" si="40"/>
        <v>83131.844402375995</v>
      </c>
      <c r="AA52" s="14">
        <f t="shared" si="39"/>
        <v>83131.844402375995</v>
      </c>
      <c r="AB52" s="13" t="s">
        <v>274</v>
      </c>
      <c r="AC52" s="159">
        <v>1230500</v>
      </c>
      <c r="AD52" s="159">
        <v>102541.67</v>
      </c>
      <c r="AE52" s="51">
        <v>0.81071280000000001</v>
      </c>
      <c r="AF52" s="14">
        <f t="shared" si="41"/>
        <v>83131.844402375995</v>
      </c>
      <c r="AG52" s="14">
        <f t="shared" si="39"/>
        <v>83131.844402375995</v>
      </c>
      <c r="AH52" s="14">
        <f t="shared" si="39"/>
        <v>83131.844402375995</v>
      </c>
      <c r="AI52" s="14">
        <f t="shared" si="39"/>
        <v>83131.844402375995</v>
      </c>
      <c r="AJ52" s="14">
        <f t="shared" si="39"/>
        <v>83131.844402375995</v>
      </c>
      <c r="AK52" s="74">
        <f t="shared" si="42"/>
        <v>997582.11962138384</v>
      </c>
    </row>
    <row r="53" spans="1:37" ht="15.75" hidden="1" outlineLevel="2" x14ac:dyDescent="0.25">
      <c r="A53" s="153">
        <v>10</v>
      </c>
      <c r="B53" s="12" t="s">
        <v>37</v>
      </c>
      <c r="C53" s="78"/>
      <c r="D53" s="78">
        <v>525</v>
      </c>
      <c r="E53" s="78">
        <v>224</v>
      </c>
      <c r="F53" s="156"/>
      <c r="G53" s="124">
        <v>1.0289999999999999</v>
      </c>
      <c r="H53" s="13" t="s">
        <v>8</v>
      </c>
      <c r="I53" s="13" t="s">
        <v>274</v>
      </c>
      <c r="J53" s="159">
        <v>1230500</v>
      </c>
      <c r="K53" s="159">
        <v>102541.67</v>
      </c>
      <c r="L53" s="51">
        <v>0.81071280000000001</v>
      </c>
      <c r="M53" s="14">
        <f t="shared" si="37"/>
        <v>83131.839999999997</v>
      </c>
      <c r="N53" s="14">
        <f t="shared" si="43"/>
        <v>83131.839999999997</v>
      </c>
      <c r="O53" s="14">
        <f t="shared" si="44"/>
        <v>83131.839999999997</v>
      </c>
      <c r="P53" s="13" t="s">
        <v>274</v>
      </c>
      <c r="Q53" s="159">
        <v>1230500</v>
      </c>
      <c r="R53" s="159">
        <v>102541.67</v>
      </c>
      <c r="S53" s="51">
        <v>0.81071280000000001</v>
      </c>
      <c r="T53" s="14">
        <f t="shared" si="38"/>
        <v>85542.66789004489</v>
      </c>
      <c r="U53" s="14">
        <f t="shared" si="39"/>
        <v>85542.66789004489</v>
      </c>
      <c r="V53" s="13" t="s">
        <v>274</v>
      </c>
      <c r="W53" s="159">
        <v>1230500</v>
      </c>
      <c r="X53" s="159">
        <v>102541.67</v>
      </c>
      <c r="Y53" s="51">
        <v>0.81071280000000001</v>
      </c>
      <c r="Z53" s="14">
        <f t="shared" si="40"/>
        <v>85542.66789004489</v>
      </c>
      <c r="AA53" s="14">
        <f t="shared" si="39"/>
        <v>85542.66789004489</v>
      </c>
      <c r="AB53" s="13" t="s">
        <v>274</v>
      </c>
      <c r="AC53" s="159">
        <v>1230500</v>
      </c>
      <c r="AD53" s="159">
        <v>102541.67</v>
      </c>
      <c r="AE53" s="51">
        <v>0.81071280000000001</v>
      </c>
      <c r="AF53" s="14">
        <f t="shared" si="41"/>
        <v>85542.66789004489</v>
      </c>
      <c r="AG53" s="14">
        <f t="shared" si="39"/>
        <v>85542.66789004489</v>
      </c>
      <c r="AH53" s="14">
        <f t="shared" si="39"/>
        <v>85542.66789004489</v>
      </c>
      <c r="AI53" s="14">
        <f t="shared" si="39"/>
        <v>85542.66789004489</v>
      </c>
      <c r="AJ53" s="14">
        <f t="shared" si="39"/>
        <v>85542.66789004489</v>
      </c>
      <c r="AK53" s="74">
        <f t="shared" si="42"/>
        <v>1019279.5310104038</v>
      </c>
    </row>
    <row r="54" spans="1:37" ht="15.75" hidden="1" outlineLevel="2" x14ac:dyDescent="0.25">
      <c r="A54" s="153">
        <v>11</v>
      </c>
      <c r="B54" s="12" t="s">
        <v>38</v>
      </c>
      <c r="C54" s="78"/>
      <c r="D54" s="78">
        <v>575</v>
      </c>
      <c r="E54" s="78">
        <v>99</v>
      </c>
      <c r="F54" s="156">
        <v>1</v>
      </c>
      <c r="G54" s="124">
        <v>1</v>
      </c>
      <c r="H54" s="13" t="s">
        <v>8</v>
      </c>
      <c r="I54" s="13" t="s">
        <v>274</v>
      </c>
      <c r="J54" s="159">
        <v>1230500</v>
      </c>
      <c r="K54" s="159">
        <v>102541.67</v>
      </c>
      <c r="L54" s="51">
        <v>0.81071280000000001</v>
      </c>
      <c r="M54" s="14">
        <f t="shared" si="37"/>
        <v>83131.839999999997</v>
      </c>
      <c r="N54" s="14">
        <f t="shared" si="43"/>
        <v>83131.839999999997</v>
      </c>
      <c r="O54" s="14">
        <f t="shared" si="44"/>
        <v>83131.839999999997</v>
      </c>
      <c r="P54" s="13" t="s">
        <v>274</v>
      </c>
      <c r="Q54" s="159">
        <v>1230500</v>
      </c>
      <c r="R54" s="159">
        <v>102541.67</v>
      </c>
      <c r="S54" s="51">
        <v>0.81071280000000001</v>
      </c>
      <c r="T54" s="14">
        <f t="shared" si="38"/>
        <v>83131.844402375995</v>
      </c>
      <c r="U54" s="14">
        <f t="shared" si="39"/>
        <v>83131.844402375995</v>
      </c>
      <c r="V54" s="13" t="s">
        <v>274</v>
      </c>
      <c r="W54" s="159">
        <v>1230500</v>
      </c>
      <c r="X54" s="159">
        <v>102541.67</v>
      </c>
      <c r="Y54" s="51">
        <v>0.81071280000000001</v>
      </c>
      <c r="Z54" s="14">
        <f t="shared" si="40"/>
        <v>83131.844402375995</v>
      </c>
      <c r="AA54" s="14">
        <f t="shared" si="39"/>
        <v>83131.844402375995</v>
      </c>
      <c r="AB54" s="13" t="s">
        <v>274</v>
      </c>
      <c r="AC54" s="159">
        <v>1230500</v>
      </c>
      <c r="AD54" s="159">
        <v>102541.67</v>
      </c>
      <c r="AE54" s="51">
        <v>0.81071280000000001</v>
      </c>
      <c r="AF54" s="14">
        <f t="shared" si="41"/>
        <v>83131.844402375995</v>
      </c>
      <c r="AG54" s="14">
        <f t="shared" si="39"/>
        <v>83131.844402375995</v>
      </c>
      <c r="AH54" s="14">
        <f t="shared" si="39"/>
        <v>83131.844402375995</v>
      </c>
      <c r="AI54" s="14">
        <f t="shared" si="39"/>
        <v>83131.844402375995</v>
      </c>
      <c r="AJ54" s="14">
        <f t="shared" si="39"/>
        <v>83131.844402375995</v>
      </c>
      <c r="AK54" s="74">
        <f t="shared" si="42"/>
        <v>997582.11962138384</v>
      </c>
    </row>
    <row r="55" spans="1:37" ht="15.75" hidden="1" outlineLevel="2" x14ac:dyDescent="0.25">
      <c r="A55" s="153">
        <v>12</v>
      </c>
      <c r="B55" s="12" t="s">
        <v>39</v>
      </c>
      <c r="C55" s="78"/>
      <c r="D55" s="78">
        <v>152</v>
      </c>
      <c r="E55" s="78">
        <v>42</v>
      </c>
      <c r="F55" s="156"/>
      <c r="G55" s="124">
        <v>1.006</v>
      </c>
      <c r="H55" s="13" t="s">
        <v>8</v>
      </c>
      <c r="I55" s="13" t="s">
        <v>274</v>
      </c>
      <c r="J55" s="159">
        <v>1230500</v>
      </c>
      <c r="K55" s="159">
        <v>102541.67</v>
      </c>
      <c r="L55" s="51">
        <v>0.81071280000000001</v>
      </c>
      <c r="M55" s="14">
        <f t="shared" si="37"/>
        <v>83131.839999999997</v>
      </c>
      <c r="N55" s="14">
        <f t="shared" si="43"/>
        <v>83131.839999999997</v>
      </c>
      <c r="O55" s="14">
        <f t="shared" si="44"/>
        <v>83131.839999999997</v>
      </c>
      <c r="P55" s="13" t="s">
        <v>274</v>
      </c>
      <c r="Q55" s="159">
        <v>1230500</v>
      </c>
      <c r="R55" s="159">
        <v>102541.67</v>
      </c>
      <c r="S55" s="51">
        <v>0.81071280000000001</v>
      </c>
      <c r="T55" s="14">
        <f t="shared" si="38"/>
        <v>83630.635468790249</v>
      </c>
      <c r="U55" s="14">
        <f t="shared" si="39"/>
        <v>83630.635468790249</v>
      </c>
      <c r="V55" s="13" t="s">
        <v>274</v>
      </c>
      <c r="W55" s="159">
        <v>1230500</v>
      </c>
      <c r="X55" s="159">
        <v>102541.67</v>
      </c>
      <c r="Y55" s="51">
        <v>0.81071280000000001</v>
      </c>
      <c r="Z55" s="14">
        <f t="shared" si="40"/>
        <v>83630.635468790249</v>
      </c>
      <c r="AA55" s="14">
        <f t="shared" si="39"/>
        <v>83630.635468790249</v>
      </c>
      <c r="AB55" s="13" t="s">
        <v>274</v>
      </c>
      <c r="AC55" s="159">
        <v>1230500</v>
      </c>
      <c r="AD55" s="159">
        <v>102541.67</v>
      </c>
      <c r="AE55" s="51">
        <v>0.81071280000000001</v>
      </c>
      <c r="AF55" s="14">
        <f t="shared" si="41"/>
        <v>83630.635468790249</v>
      </c>
      <c r="AG55" s="14">
        <f t="shared" si="39"/>
        <v>83630.635468790249</v>
      </c>
      <c r="AH55" s="14">
        <f t="shared" si="39"/>
        <v>83630.635468790249</v>
      </c>
      <c r="AI55" s="14">
        <f t="shared" si="39"/>
        <v>83630.635468790249</v>
      </c>
      <c r="AJ55" s="14">
        <f t="shared" si="39"/>
        <v>83630.635468790249</v>
      </c>
      <c r="AK55" s="74">
        <f t="shared" si="42"/>
        <v>1002071.2392191126</v>
      </c>
    </row>
    <row r="56" spans="1:37" ht="15.75" hidden="1" outlineLevel="2" x14ac:dyDescent="0.25">
      <c r="A56" s="153">
        <v>13</v>
      </c>
      <c r="B56" s="12" t="s">
        <v>241</v>
      </c>
      <c r="C56" s="78"/>
      <c r="D56" s="78">
        <v>287</v>
      </c>
      <c r="E56" s="78">
        <v>63</v>
      </c>
      <c r="F56" s="156"/>
      <c r="G56" s="124">
        <v>1.0169999999999999</v>
      </c>
      <c r="H56" s="13" t="s">
        <v>8</v>
      </c>
      <c r="I56" s="13" t="s">
        <v>274</v>
      </c>
      <c r="J56" s="159">
        <v>1230500</v>
      </c>
      <c r="K56" s="159">
        <v>102541.67</v>
      </c>
      <c r="L56" s="51">
        <v>0.38530320000000001</v>
      </c>
      <c r="M56" s="14">
        <f t="shared" si="37"/>
        <v>39509.629999999997</v>
      </c>
      <c r="N56" s="14">
        <f t="shared" si="43"/>
        <v>39509.629999999997</v>
      </c>
      <c r="O56" s="14">
        <f t="shared" si="44"/>
        <v>39509.629999999997</v>
      </c>
      <c r="P56" s="13" t="s">
        <v>274</v>
      </c>
      <c r="Q56" s="159">
        <v>1230500</v>
      </c>
      <c r="R56" s="159">
        <v>102541.67</v>
      </c>
      <c r="S56" s="51">
        <v>0.38530320000000001</v>
      </c>
      <c r="T56" s="14">
        <f t="shared" si="38"/>
        <v>40181.297355277849</v>
      </c>
      <c r="U56" s="14">
        <f t="shared" si="39"/>
        <v>40181.297355277849</v>
      </c>
      <c r="V56" s="13" t="s">
        <v>274</v>
      </c>
      <c r="W56" s="159">
        <v>1230500</v>
      </c>
      <c r="X56" s="159">
        <v>102541.67</v>
      </c>
      <c r="Y56" s="51">
        <v>0.38530320000000001</v>
      </c>
      <c r="Z56" s="14">
        <f t="shared" si="40"/>
        <v>40181.297355277849</v>
      </c>
      <c r="AA56" s="14">
        <f t="shared" si="39"/>
        <v>40181.297355277849</v>
      </c>
      <c r="AB56" s="13" t="s">
        <v>274</v>
      </c>
      <c r="AC56" s="159">
        <v>1230500</v>
      </c>
      <c r="AD56" s="159">
        <v>102541.67</v>
      </c>
      <c r="AE56" s="51">
        <v>0.38530320000000001</v>
      </c>
      <c r="AF56" s="14">
        <f t="shared" si="41"/>
        <v>40181.297355277849</v>
      </c>
      <c r="AG56" s="14">
        <f t="shared" si="39"/>
        <v>40181.297355277849</v>
      </c>
      <c r="AH56" s="14">
        <f t="shared" si="39"/>
        <v>40181.297355277849</v>
      </c>
      <c r="AI56" s="14">
        <f t="shared" si="39"/>
        <v>40181.297355277849</v>
      </c>
      <c r="AJ56" s="14">
        <f t="shared" si="39"/>
        <v>40181.297355277849</v>
      </c>
      <c r="AK56" s="74">
        <f t="shared" si="42"/>
        <v>480160.56619750074</v>
      </c>
    </row>
    <row r="57" spans="1:37" ht="15.75" hidden="1" outlineLevel="2" x14ac:dyDescent="0.25">
      <c r="A57" s="153">
        <v>14</v>
      </c>
      <c r="B57" s="12" t="s">
        <v>242</v>
      </c>
      <c r="C57" s="78"/>
      <c r="D57" s="78">
        <v>260</v>
      </c>
      <c r="E57" s="78">
        <v>84</v>
      </c>
      <c r="F57" s="156"/>
      <c r="G57" s="124">
        <v>1.0229999999999999</v>
      </c>
      <c r="H57" s="13" t="s">
        <v>8</v>
      </c>
      <c r="I57" s="13" t="s">
        <v>274</v>
      </c>
      <c r="J57" s="159">
        <v>1230500</v>
      </c>
      <c r="K57" s="159">
        <v>102541.67</v>
      </c>
      <c r="L57" s="51">
        <v>0.38530320000000001</v>
      </c>
      <c r="M57" s="14">
        <f t="shared" si="37"/>
        <v>39509.629999999997</v>
      </c>
      <c r="N57" s="14">
        <f t="shared" si="43"/>
        <v>39509.629999999997</v>
      </c>
      <c r="O57" s="14">
        <f t="shared" si="44"/>
        <v>39509.629999999997</v>
      </c>
      <c r="P57" s="13" t="s">
        <v>274</v>
      </c>
      <c r="Q57" s="159">
        <v>1230500</v>
      </c>
      <c r="R57" s="159">
        <v>102541.67</v>
      </c>
      <c r="S57" s="51">
        <v>0.38530320000000001</v>
      </c>
      <c r="T57" s="14">
        <f t="shared" si="38"/>
        <v>40418.355156783909</v>
      </c>
      <c r="U57" s="14">
        <f t="shared" si="39"/>
        <v>40418.355156783909</v>
      </c>
      <c r="V57" s="13" t="s">
        <v>274</v>
      </c>
      <c r="W57" s="159">
        <v>1230500</v>
      </c>
      <c r="X57" s="159">
        <v>102541.67</v>
      </c>
      <c r="Y57" s="51">
        <v>0.38530320000000001</v>
      </c>
      <c r="Z57" s="14">
        <f t="shared" si="40"/>
        <v>40418.355156783909</v>
      </c>
      <c r="AA57" s="14">
        <f t="shared" si="39"/>
        <v>40418.355156783909</v>
      </c>
      <c r="AB57" s="13" t="s">
        <v>274</v>
      </c>
      <c r="AC57" s="159">
        <v>1230500</v>
      </c>
      <c r="AD57" s="159">
        <v>102541.67</v>
      </c>
      <c r="AE57" s="51">
        <v>0.38530320000000001</v>
      </c>
      <c r="AF57" s="14">
        <f t="shared" si="41"/>
        <v>40418.355156783909</v>
      </c>
      <c r="AG57" s="14">
        <f t="shared" si="39"/>
        <v>40418.355156783909</v>
      </c>
      <c r="AH57" s="14">
        <f t="shared" si="39"/>
        <v>40418.355156783909</v>
      </c>
      <c r="AI57" s="14">
        <f t="shared" si="39"/>
        <v>40418.355156783909</v>
      </c>
      <c r="AJ57" s="14">
        <f t="shared" si="39"/>
        <v>40418.355156783909</v>
      </c>
      <c r="AK57" s="74">
        <f t="shared" si="42"/>
        <v>482294.08641105506</v>
      </c>
    </row>
    <row r="58" spans="1:37" ht="15.75" hidden="1" outlineLevel="2" x14ac:dyDescent="0.25">
      <c r="A58" s="153">
        <v>15</v>
      </c>
      <c r="B58" s="12" t="s">
        <v>243</v>
      </c>
      <c r="C58" s="78"/>
      <c r="D58" s="78">
        <v>280</v>
      </c>
      <c r="E58" s="78">
        <v>69</v>
      </c>
      <c r="F58" s="156"/>
      <c r="G58" s="124">
        <v>1.0089999999999999</v>
      </c>
      <c r="H58" s="13" t="s">
        <v>8</v>
      </c>
      <c r="I58" s="13" t="s">
        <v>274</v>
      </c>
      <c r="J58" s="159">
        <v>1230500</v>
      </c>
      <c r="K58" s="159">
        <v>102541.67</v>
      </c>
      <c r="L58" s="51">
        <v>0.81071280000000001</v>
      </c>
      <c r="M58" s="14">
        <f t="shared" si="37"/>
        <v>83131.839999999997</v>
      </c>
      <c r="N58" s="14">
        <f t="shared" si="43"/>
        <v>83131.839999999997</v>
      </c>
      <c r="O58" s="14">
        <f t="shared" si="44"/>
        <v>83131.839999999997</v>
      </c>
      <c r="P58" s="13" t="s">
        <v>274</v>
      </c>
      <c r="Q58" s="159">
        <v>1230500</v>
      </c>
      <c r="R58" s="159">
        <v>102541.67</v>
      </c>
      <c r="S58" s="51">
        <v>0.81071280000000001</v>
      </c>
      <c r="T58" s="14">
        <f t="shared" si="38"/>
        <v>83880.031001997369</v>
      </c>
      <c r="U58" s="14">
        <f t="shared" si="39"/>
        <v>83880.031001997369</v>
      </c>
      <c r="V58" s="13" t="s">
        <v>274</v>
      </c>
      <c r="W58" s="159">
        <v>1230500</v>
      </c>
      <c r="X58" s="159">
        <v>102541.67</v>
      </c>
      <c r="Y58" s="51">
        <v>0.81071280000000001</v>
      </c>
      <c r="Z58" s="14">
        <f t="shared" si="40"/>
        <v>83880.031001997369</v>
      </c>
      <c r="AA58" s="14">
        <f t="shared" si="39"/>
        <v>83880.031001997369</v>
      </c>
      <c r="AB58" s="13" t="s">
        <v>274</v>
      </c>
      <c r="AC58" s="159">
        <v>1230500</v>
      </c>
      <c r="AD58" s="159">
        <v>102541.67</v>
      </c>
      <c r="AE58" s="51">
        <v>0.81071280000000001</v>
      </c>
      <c r="AF58" s="14">
        <f t="shared" si="41"/>
        <v>83880.031001997369</v>
      </c>
      <c r="AG58" s="14">
        <f t="shared" si="39"/>
        <v>83880.031001997369</v>
      </c>
      <c r="AH58" s="14">
        <f t="shared" si="39"/>
        <v>83880.031001997369</v>
      </c>
      <c r="AI58" s="14">
        <f t="shared" si="39"/>
        <v>83880.031001997369</v>
      </c>
      <c r="AJ58" s="14">
        <f t="shared" si="39"/>
        <v>83880.031001997369</v>
      </c>
      <c r="AK58" s="74">
        <f t="shared" si="42"/>
        <v>1004315.7990179765</v>
      </c>
    </row>
    <row r="59" spans="1:37" ht="18.75" hidden="1" outlineLevel="1" x14ac:dyDescent="0.25">
      <c r="A59" s="172"/>
      <c r="B59" s="11" t="s">
        <v>21</v>
      </c>
      <c r="C59" s="9">
        <v>2</v>
      </c>
      <c r="D59" s="125">
        <f t="shared" ref="D59:E59" si="45">D60+D61</f>
        <v>2700</v>
      </c>
      <c r="E59" s="125">
        <f t="shared" si="45"/>
        <v>544</v>
      </c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4"/>
      <c r="U59" s="14"/>
      <c r="V59" s="125"/>
      <c r="W59" s="125"/>
      <c r="X59" s="125"/>
      <c r="Y59" s="125"/>
      <c r="Z59" s="160"/>
      <c r="AA59" s="160"/>
      <c r="AB59" s="125"/>
      <c r="AC59" s="125"/>
      <c r="AD59" s="125"/>
      <c r="AE59" s="125"/>
      <c r="AF59" s="160"/>
      <c r="AG59" s="160"/>
      <c r="AH59" s="160"/>
      <c r="AI59" s="160"/>
      <c r="AJ59" s="160"/>
      <c r="AK59" s="161">
        <f t="shared" ref="AK59" si="46">AK60+AK61</f>
        <v>2647877.718319538</v>
      </c>
    </row>
    <row r="60" spans="1:37" ht="15.75" hidden="1" outlineLevel="2" x14ac:dyDescent="0.25">
      <c r="A60" s="153">
        <v>16</v>
      </c>
      <c r="B60" s="162" t="s">
        <v>41</v>
      </c>
      <c r="C60" s="78"/>
      <c r="D60" s="78">
        <v>1256</v>
      </c>
      <c r="E60" s="78">
        <v>269</v>
      </c>
      <c r="F60" s="9"/>
      <c r="G60" s="154">
        <v>1.0269999999999999</v>
      </c>
      <c r="H60" s="13" t="s">
        <v>8</v>
      </c>
      <c r="I60" s="13" t="s">
        <v>287</v>
      </c>
      <c r="J60" s="163">
        <v>2460900</v>
      </c>
      <c r="K60" s="163">
        <v>205075</v>
      </c>
      <c r="L60" s="51">
        <v>0.52711790000000003</v>
      </c>
      <c r="M60" s="14">
        <f>ROUND(K60*L60,2)</f>
        <v>108098.7</v>
      </c>
      <c r="N60" s="14">
        <f t="shared" si="43"/>
        <v>108098.7</v>
      </c>
      <c r="O60" s="14">
        <f t="shared" si="44"/>
        <v>108098.7</v>
      </c>
      <c r="P60" s="13" t="s">
        <v>287</v>
      </c>
      <c r="Q60" s="163">
        <v>2460900</v>
      </c>
      <c r="R60" s="163">
        <v>205075</v>
      </c>
      <c r="S60" s="51">
        <v>0.52711790000000003</v>
      </c>
      <c r="T60" s="14">
        <f>$R$60*S60*G60</f>
        <v>111017.3683327475</v>
      </c>
      <c r="U60" s="14">
        <f t="shared" ref="U60:AJ61" si="47">T60</f>
        <v>111017.3683327475</v>
      </c>
      <c r="V60" s="13" t="s">
        <v>287</v>
      </c>
      <c r="W60" s="163">
        <v>2460900</v>
      </c>
      <c r="X60" s="163">
        <v>205075</v>
      </c>
      <c r="Y60" s="51">
        <v>0.52711790000000003</v>
      </c>
      <c r="Z60" s="14">
        <f>U60</f>
        <v>111017.3683327475</v>
      </c>
      <c r="AA60" s="14">
        <f t="shared" si="47"/>
        <v>111017.3683327475</v>
      </c>
      <c r="AB60" s="13" t="s">
        <v>287</v>
      </c>
      <c r="AC60" s="163">
        <v>2460900</v>
      </c>
      <c r="AD60" s="163">
        <v>205075</v>
      </c>
      <c r="AE60" s="51">
        <v>0.52711790000000003</v>
      </c>
      <c r="AF60" s="14">
        <f>AA60</f>
        <v>111017.3683327475</v>
      </c>
      <c r="AG60" s="14">
        <f t="shared" si="47"/>
        <v>111017.3683327475</v>
      </c>
      <c r="AH60" s="14">
        <f t="shared" si="47"/>
        <v>111017.3683327475</v>
      </c>
      <c r="AI60" s="14">
        <f t="shared" si="47"/>
        <v>111017.3683327475</v>
      </c>
      <c r="AJ60" s="14">
        <f t="shared" si="47"/>
        <v>111017.3683327475</v>
      </c>
      <c r="AK60" s="74">
        <f>M60+N60+O60+T60+U60+Z60+AA60+AF60+AG60+AH60+AI60+AJ60</f>
        <v>1323452.4149947276</v>
      </c>
    </row>
    <row r="61" spans="1:37" ht="15.75" hidden="1" outlineLevel="2" x14ac:dyDescent="0.25">
      <c r="A61" s="153">
        <v>17</v>
      </c>
      <c r="B61" s="162" t="s">
        <v>42</v>
      </c>
      <c r="C61" s="78"/>
      <c r="D61" s="78">
        <v>1444</v>
      </c>
      <c r="E61" s="78">
        <v>275</v>
      </c>
      <c r="F61" s="9"/>
      <c r="G61" s="154">
        <v>1.028</v>
      </c>
      <c r="H61" s="13" t="s">
        <v>8</v>
      </c>
      <c r="I61" s="13" t="s">
        <v>287</v>
      </c>
      <c r="J61" s="163">
        <v>2460900</v>
      </c>
      <c r="K61" s="163">
        <v>205075</v>
      </c>
      <c r="L61" s="51">
        <v>0.52711790000000003</v>
      </c>
      <c r="M61" s="14">
        <f>ROUND(K61*L61,2)</f>
        <v>108098.7</v>
      </c>
      <c r="N61" s="14">
        <f t="shared" si="43"/>
        <v>108098.7</v>
      </c>
      <c r="O61" s="14">
        <f t="shared" si="44"/>
        <v>108098.7</v>
      </c>
      <c r="P61" s="13" t="s">
        <v>287</v>
      </c>
      <c r="Q61" s="163">
        <v>2460900</v>
      </c>
      <c r="R61" s="163">
        <v>205075</v>
      </c>
      <c r="S61" s="51">
        <v>0.52711790000000003</v>
      </c>
      <c r="T61" s="14">
        <f>$R$60*S61*G61</f>
        <v>111125.46703609002</v>
      </c>
      <c r="U61" s="14">
        <f t="shared" si="47"/>
        <v>111125.46703609002</v>
      </c>
      <c r="V61" s="13" t="s">
        <v>287</v>
      </c>
      <c r="W61" s="163">
        <v>2460900</v>
      </c>
      <c r="X61" s="163">
        <v>205075</v>
      </c>
      <c r="Y61" s="51">
        <v>0.52711790000000003</v>
      </c>
      <c r="Z61" s="14">
        <f>U61</f>
        <v>111125.46703609002</v>
      </c>
      <c r="AA61" s="14">
        <f t="shared" si="47"/>
        <v>111125.46703609002</v>
      </c>
      <c r="AB61" s="13" t="s">
        <v>287</v>
      </c>
      <c r="AC61" s="163">
        <v>2460900</v>
      </c>
      <c r="AD61" s="163">
        <v>205075</v>
      </c>
      <c r="AE61" s="51">
        <v>0.52711790000000003</v>
      </c>
      <c r="AF61" s="14">
        <f>AA61</f>
        <v>111125.46703609002</v>
      </c>
      <c r="AG61" s="14">
        <f t="shared" si="47"/>
        <v>111125.46703609002</v>
      </c>
      <c r="AH61" s="14">
        <f t="shared" si="47"/>
        <v>111125.46703609002</v>
      </c>
      <c r="AI61" s="14">
        <f t="shared" si="47"/>
        <v>111125.46703609002</v>
      </c>
      <c r="AJ61" s="14">
        <f t="shared" si="47"/>
        <v>111125.46703609002</v>
      </c>
      <c r="AK61" s="74">
        <f>M61+N61+O61+T61+U61+Z61+AA61+AF61+AG61+AH61+AI61+AJ61</f>
        <v>1324425.3033248102</v>
      </c>
    </row>
    <row r="62" spans="1:37" ht="15.75" collapsed="1" x14ac:dyDescent="0.25">
      <c r="A62" s="22">
        <v>3</v>
      </c>
      <c r="B62" s="24" t="s">
        <v>239</v>
      </c>
      <c r="C62" s="9">
        <v>32</v>
      </c>
      <c r="D62" s="125">
        <f>D63+D86+D95</f>
        <v>25731</v>
      </c>
      <c r="E62" s="125">
        <f>E63+E86+E95</f>
        <v>4812</v>
      </c>
      <c r="F62" s="164">
        <f>F63+F86+F95</f>
        <v>2.5</v>
      </c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4"/>
      <c r="U62" s="6"/>
      <c r="V62" s="125"/>
      <c r="W62" s="125"/>
      <c r="X62" s="125"/>
      <c r="Y62" s="125"/>
      <c r="Z62" s="6"/>
      <c r="AA62" s="6"/>
      <c r="AB62" s="125"/>
      <c r="AC62" s="125"/>
      <c r="AD62" s="125"/>
      <c r="AE62" s="125"/>
      <c r="AF62" s="6"/>
      <c r="AG62" s="6"/>
      <c r="AH62" s="6"/>
      <c r="AI62" s="6"/>
      <c r="AJ62" s="6"/>
      <c r="AK62" s="74">
        <f>SUM(AK64:AK85,AK87:AK94,AK96,AK97)</f>
        <v>28415902.194615021</v>
      </c>
    </row>
    <row r="63" spans="1:37" ht="18.75" hidden="1" outlineLevel="1" x14ac:dyDescent="0.25">
      <c r="A63" s="153"/>
      <c r="B63" s="11" t="s">
        <v>6</v>
      </c>
      <c r="C63" s="9">
        <v>22</v>
      </c>
      <c r="D63" s="125">
        <f t="shared" ref="D63:F63" si="48">SUM(D64:D85)</f>
        <v>12614</v>
      </c>
      <c r="E63" s="125">
        <f t="shared" si="48"/>
        <v>2275</v>
      </c>
      <c r="F63" s="164">
        <f t="shared" si="48"/>
        <v>1.5</v>
      </c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4"/>
      <c r="U63" s="165"/>
      <c r="V63" s="125"/>
      <c r="W63" s="125"/>
      <c r="X63" s="125"/>
      <c r="Y63" s="125"/>
      <c r="Z63" s="165"/>
      <c r="AA63" s="165"/>
      <c r="AB63" s="125"/>
      <c r="AC63" s="125"/>
      <c r="AD63" s="125"/>
      <c r="AE63" s="125"/>
      <c r="AF63" s="165"/>
      <c r="AG63" s="165"/>
      <c r="AH63" s="165"/>
      <c r="AI63" s="165"/>
      <c r="AJ63" s="165"/>
      <c r="AK63" s="161">
        <f t="shared" ref="AK63" si="49">SUM(AK64:AK85)</f>
        <v>13866664.596003573</v>
      </c>
    </row>
    <row r="64" spans="1:37" ht="15.75" hidden="1" outlineLevel="1" x14ac:dyDescent="0.25">
      <c r="A64" s="153">
        <v>1</v>
      </c>
      <c r="B64" s="12" t="s">
        <v>210</v>
      </c>
      <c r="C64" s="9"/>
      <c r="D64" s="78">
        <v>321</v>
      </c>
      <c r="E64" s="78">
        <v>68</v>
      </c>
      <c r="F64" s="155"/>
      <c r="G64" s="124">
        <v>1</v>
      </c>
      <c r="H64" s="6" t="s">
        <v>8</v>
      </c>
      <c r="I64" s="13" t="s">
        <v>274</v>
      </c>
      <c r="J64" s="159">
        <v>1230500</v>
      </c>
      <c r="K64" s="159">
        <v>102541.67</v>
      </c>
      <c r="L64" s="51">
        <v>0.38530320000000001</v>
      </c>
      <c r="M64" s="14">
        <f t="shared" ref="M64:M80" si="50">ROUND(K64*L64,2)</f>
        <v>39509.629999999997</v>
      </c>
      <c r="N64" s="14">
        <f>M64</f>
        <v>39509.629999999997</v>
      </c>
      <c r="O64" s="14">
        <f>M64</f>
        <v>39509.629999999997</v>
      </c>
      <c r="P64" s="13" t="s">
        <v>274</v>
      </c>
      <c r="Q64" s="159">
        <v>1230500</v>
      </c>
      <c r="R64" s="159">
        <v>102541.67</v>
      </c>
      <c r="S64" s="51">
        <v>0.24349999999999999</v>
      </c>
      <c r="T64" s="14">
        <f t="shared" ref="T64:T85" si="51">$R$64*S64*G64</f>
        <v>24968.896645000001</v>
      </c>
      <c r="U64" s="14">
        <f>T64</f>
        <v>24968.896645000001</v>
      </c>
      <c r="V64" s="13" t="s">
        <v>274</v>
      </c>
      <c r="W64" s="159">
        <v>1230500</v>
      </c>
      <c r="X64" s="159">
        <v>102541.67</v>
      </c>
      <c r="Y64" s="51">
        <v>0.24349999999999999</v>
      </c>
      <c r="Z64" s="14">
        <f>U64</f>
        <v>24968.896645000001</v>
      </c>
      <c r="AA64" s="14">
        <f t="shared" ref="AA64:AJ64" si="52">Z64</f>
        <v>24968.896645000001</v>
      </c>
      <c r="AB64" s="13" t="s">
        <v>274</v>
      </c>
      <c r="AC64" s="159">
        <v>1230500</v>
      </c>
      <c r="AD64" s="159">
        <v>102541.67</v>
      </c>
      <c r="AE64" s="51">
        <v>0.24349999999999999</v>
      </c>
      <c r="AF64" s="14">
        <f>AA64</f>
        <v>24968.896645000001</v>
      </c>
      <c r="AG64" s="14">
        <f t="shared" si="52"/>
        <v>24968.896645000001</v>
      </c>
      <c r="AH64" s="14">
        <f t="shared" si="52"/>
        <v>24968.896645000001</v>
      </c>
      <c r="AI64" s="14">
        <f t="shared" si="52"/>
        <v>24968.896645000001</v>
      </c>
      <c r="AJ64" s="14">
        <f t="shared" si="52"/>
        <v>24968.896645000001</v>
      </c>
      <c r="AK64" s="74">
        <f t="shared" ref="AK64:AK85" si="53">M64+N64+O64+T64+U64+Z64+AA64+AF64+AG64+AH64+AI64+AJ64</f>
        <v>343248.95980499987</v>
      </c>
    </row>
    <row r="65" spans="1:37" ht="15.75" hidden="1" outlineLevel="2" x14ac:dyDescent="0.25">
      <c r="A65" s="153">
        <v>2</v>
      </c>
      <c r="B65" s="12" t="s">
        <v>211</v>
      </c>
      <c r="C65" s="78"/>
      <c r="D65" s="78">
        <v>691</v>
      </c>
      <c r="E65" s="78">
        <v>153</v>
      </c>
      <c r="F65" s="155"/>
      <c r="G65" s="124">
        <v>1.0309999999999999</v>
      </c>
      <c r="H65" s="13" t="s">
        <v>8</v>
      </c>
      <c r="I65" s="13" t="s">
        <v>274</v>
      </c>
      <c r="J65" s="159">
        <v>1230500</v>
      </c>
      <c r="K65" s="159">
        <v>102541.67</v>
      </c>
      <c r="L65" s="51">
        <v>0.52710639999999997</v>
      </c>
      <c r="M65" s="14">
        <f t="shared" si="50"/>
        <v>54050.37</v>
      </c>
      <c r="N65" s="14">
        <f t="shared" ref="N65:N128" si="54">M65</f>
        <v>54050.37</v>
      </c>
      <c r="O65" s="14">
        <f t="shared" ref="O65:O128" si="55">M65</f>
        <v>54050.37</v>
      </c>
      <c r="P65" s="13" t="s">
        <v>274</v>
      </c>
      <c r="Q65" s="159">
        <v>1230500</v>
      </c>
      <c r="R65" s="159">
        <v>102541.67</v>
      </c>
      <c r="S65" s="51">
        <v>0.52710639999999997</v>
      </c>
      <c r="T65" s="14">
        <f t="shared" si="51"/>
        <v>55725.932009922319</v>
      </c>
      <c r="U65" s="14">
        <f t="shared" ref="U65:AJ80" si="56">T65</f>
        <v>55725.932009922319</v>
      </c>
      <c r="V65" s="13" t="s">
        <v>274</v>
      </c>
      <c r="W65" s="159">
        <v>1230500</v>
      </c>
      <c r="X65" s="159">
        <v>102541.67</v>
      </c>
      <c r="Y65" s="51">
        <v>0.52710639999999997</v>
      </c>
      <c r="Z65" s="14">
        <f>U65</f>
        <v>55725.932009922319</v>
      </c>
      <c r="AA65" s="14">
        <f t="shared" si="56"/>
        <v>55725.932009922319</v>
      </c>
      <c r="AB65" s="13" t="s">
        <v>274</v>
      </c>
      <c r="AC65" s="159">
        <v>1230500</v>
      </c>
      <c r="AD65" s="159">
        <v>102541.67</v>
      </c>
      <c r="AE65" s="51">
        <v>0.52710639999999997</v>
      </c>
      <c r="AF65" s="14">
        <f>AA65</f>
        <v>55725.932009922319</v>
      </c>
      <c r="AG65" s="14">
        <f t="shared" si="56"/>
        <v>55725.932009922319</v>
      </c>
      <c r="AH65" s="14">
        <f t="shared" si="56"/>
        <v>55725.932009922319</v>
      </c>
      <c r="AI65" s="14">
        <f t="shared" si="56"/>
        <v>55725.932009922319</v>
      </c>
      <c r="AJ65" s="14">
        <f t="shared" si="56"/>
        <v>55725.932009922319</v>
      </c>
      <c r="AK65" s="74">
        <f t="shared" si="53"/>
        <v>663684.49808930105</v>
      </c>
    </row>
    <row r="66" spans="1:37" ht="15.75" hidden="1" outlineLevel="2" x14ac:dyDescent="0.25">
      <c r="A66" s="153">
        <v>3</v>
      </c>
      <c r="B66" s="12" t="s">
        <v>215</v>
      </c>
      <c r="C66" s="78"/>
      <c r="D66" s="78">
        <v>577</v>
      </c>
      <c r="E66" s="78">
        <v>88</v>
      </c>
      <c r="F66" s="155"/>
      <c r="G66" s="124">
        <v>1</v>
      </c>
      <c r="H66" s="13" t="s">
        <v>8</v>
      </c>
      <c r="I66" s="13" t="s">
        <v>274</v>
      </c>
      <c r="J66" s="159">
        <v>1230500</v>
      </c>
      <c r="K66" s="159">
        <v>102541.67</v>
      </c>
      <c r="L66" s="51">
        <v>0.24349999999999999</v>
      </c>
      <c r="M66" s="14">
        <f t="shared" si="50"/>
        <v>24968.9</v>
      </c>
      <c r="N66" s="14">
        <f t="shared" si="54"/>
        <v>24968.9</v>
      </c>
      <c r="O66" s="14">
        <f t="shared" si="55"/>
        <v>24968.9</v>
      </c>
      <c r="P66" s="13" t="s">
        <v>274</v>
      </c>
      <c r="Q66" s="159">
        <v>1230500</v>
      </c>
      <c r="R66" s="159">
        <v>102541.67</v>
      </c>
      <c r="S66" s="51">
        <v>0.24349999999999999</v>
      </c>
      <c r="T66" s="14">
        <f t="shared" si="51"/>
        <v>24968.896645000001</v>
      </c>
      <c r="U66" s="14">
        <f t="shared" si="56"/>
        <v>24968.896645000001</v>
      </c>
      <c r="V66" s="13" t="s">
        <v>274</v>
      </c>
      <c r="W66" s="159">
        <v>1230500</v>
      </c>
      <c r="X66" s="159">
        <v>102541.67</v>
      </c>
      <c r="Y66" s="51">
        <v>0.24349999999999999</v>
      </c>
      <c r="Z66" s="14">
        <f>M66</f>
        <v>24968.9</v>
      </c>
      <c r="AA66" s="14">
        <f>M66</f>
        <v>24968.9</v>
      </c>
      <c r="AB66" s="13" t="s">
        <v>274</v>
      </c>
      <c r="AC66" s="159">
        <v>1230500</v>
      </c>
      <c r="AD66" s="159">
        <v>102541.67</v>
      </c>
      <c r="AE66" s="51">
        <v>0.24349999999999999</v>
      </c>
      <c r="AF66" s="14">
        <f>M66</f>
        <v>24968.9</v>
      </c>
      <c r="AG66" s="14">
        <f>M66</f>
        <v>24968.9</v>
      </c>
      <c r="AH66" s="14">
        <f>M66</f>
        <v>24968.9</v>
      </c>
      <c r="AI66" s="14">
        <f>M66</f>
        <v>24968.9</v>
      </c>
      <c r="AJ66" s="14">
        <f>M66</f>
        <v>24968.9</v>
      </c>
      <c r="AK66" s="74">
        <f t="shared" si="53"/>
        <v>299626.79329</v>
      </c>
    </row>
    <row r="67" spans="1:37" ht="15.75" hidden="1" outlineLevel="2" x14ac:dyDescent="0.25">
      <c r="A67" s="153">
        <v>4</v>
      </c>
      <c r="B67" s="12" t="s">
        <v>44</v>
      </c>
      <c r="C67" s="78"/>
      <c r="D67" s="78">
        <v>470</v>
      </c>
      <c r="E67" s="78">
        <v>53</v>
      </c>
      <c r="F67" s="155"/>
      <c r="G67" s="124">
        <v>1.0069999999999999</v>
      </c>
      <c r="H67" s="13" t="s">
        <v>8</v>
      </c>
      <c r="I67" s="13" t="s">
        <v>274</v>
      </c>
      <c r="J67" s="159">
        <v>1230500</v>
      </c>
      <c r="K67" s="159">
        <v>102541.67</v>
      </c>
      <c r="L67" s="51">
        <v>0.81071280000000001</v>
      </c>
      <c r="M67" s="14">
        <f t="shared" si="50"/>
        <v>83131.839999999997</v>
      </c>
      <c r="N67" s="14">
        <f t="shared" si="54"/>
        <v>83131.839999999997</v>
      </c>
      <c r="O67" s="14">
        <f t="shared" si="55"/>
        <v>83131.839999999997</v>
      </c>
      <c r="P67" s="13" t="s">
        <v>274</v>
      </c>
      <c r="Q67" s="159">
        <v>1230500</v>
      </c>
      <c r="R67" s="159">
        <v>102541.67</v>
      </c>
      <c r="S67" s="51">
        <v>0.81071280000000001</v>
      </c>
      <c r="T67" s="14">
        <f t="shared" si="51"/>
        <v>83713.767313192613</v>
      </c>
      <c r="U67" s="14">
        <f t="shared" si="56"/>
        <v>83713.767313192613</v>
      </c>
      <c r="V67" s="13" t="s">
        <v>274</v>
      </c>
      <c r="W67" s="159">
        <v>1230500</v>
      </c>
      <c r="X67" s="159">
        <v>102541.67</v>
      </c>
      <c r="Y67" s="51">
        <v>0.81071280000000001</v>
      </c>
      <c r="Z67" s="14">
        <f>U67</f>
        <v>83713.767313192613</v>
      </c>
      <c r="AA67" s="14">
        <f t="shared" si="56"/>
        <v>83713.767313192613</v>
      </c>
      <c r="AB67" s="13" t="s">
        <v>274</v>
      </c>
      <c r="AC67" s="159">
        <v>1230500</v>
      </c>
      <c r="AD67" s="159">
        <v>102541.67</v>
      </c>
      <c r="AE67" s="51">
        <v>0.81071280000000001</v>
      </c>
      <c r="AF67" s="14">
        <f>AA67</f>
        <v>83713.767313192613</v>
      </c>
      <c r="AG67" s="14">
        <f t="shared" si="56"/>
        <v>83713.767313192613</v>
      </c>
      <c r="AH67" s="14">
        <f t="shared" si="56"/>
        <v>83713.767313192613</v>
      </c>
      <c r="AI67" s="14">
        <f t="shared" si="56"/>
        <v>83713.767313192613</v>
      </c>
      <c r="AJ67" s="14">
        <f t="shared" si="56"/>
        <v>83713.767313192613</v>
      </c>
      <c r="AK67" s="74">
        <f t="shared" si="53"/>
        <v>1002819.4258187334</v>
      </c>
    </row>
    <row r="68" spans="1:37" ht="15.75" hidden="1" outlineLevel="2" x14ac:dyDescent="0.25">
      <c r="A68" s="153">
        <v>5</v>
      </c>
      <c r="B68" s="12" t="s">
        <v>45</v>
      </c>
      <c r="C68" s="78"/>
      <c r="D68" s="78">
        <v>860</v>
      </c>
      <c r="E68" s="78">
        <v>138</v>
      </c>
      <c r="F68" s="155"/>
      <c r="G68" s="124">
        <v>1.018</v>
      </c>
      <c r="H68" s="13" t="s">
        <v>8</v>
      </c>
      <c r="I68" s="13" t="s">
        <v>274</v>
      </c>
      <c r="J68" s="159">
        <v>1230500</v>
      </c>
      <c r="K68" s="159">
        <v>102541.67</v>
      </c>
      <c r="L68" s="51">
        <v>0.81071280000000001</v>
      </c>
      <c r="M68" s="14">
        <f t="shared" si="50"/>
        <v>83131.839999999997</v>
      </c>
      <c r="N68" s="14">
        <f t="shared" si="54"/>
        <v>83131.839999999997</v>
      </c>
      <c r="O68" s="14">
        <f t="shared" si="55"/>
        <v>83131.839999999997</v>
      </c>
      <c r="P68" s="13" t="s">
        <v>274</v>
      </c>
      <c r="Q68" s="159">
        <v>1230500</v>
      </c>
      <c r="R68" s="159">
        <v>102541.67</v>
      </c>
      <c r="S68" s="51">
        <v>0.81071280000000001</v>
      </c>
      <c r="T68" s="14">
        <f t="shared" si="51"/>
        <v>84628.217601618759</v>
      </c>
      <c r="U68" s="14">
        <f t="shared" si="56"/>
        <v>84628.217601618759</v>
      </c>
      <c r="V68" s="13" t="s">
        <v>274</v>
      </c>
      <c r="W68" s="159">
        <v>1230500</v>
      </c>
      <c r="X68" s="159">
        <v>102541.67</v>
      </c>
      <c r="Y68" s="51">
        <v>0.81071280000000001</v>
      </c>
      <c r="Z68" s="14">
        <f>U68</f>
        <v>84628.217601618759</v>
      </c>
      <c r="AA68" s="14">
        <f t="shared" si="56"/>
        <v>84628.217601618759</v>
      </c>
      <c r="AB68" s="13" t="s">
        <v>274</v>
      </c>
      <c r="AC68" s="159">
        <v>1230500</v>
      </c>
      <c r="AD68" s="159">
        <v>102541.67</v>
      </c>
      <c r="AE68" s="51">
        <v>0.81071280000000001</v>
      </c>
      <c r="AF68" s="14">
        <f>AA68</f>
        <v>84628.217601618759</v>
      </c>
      <c r="AG68" s="14">
        <f t="shared" si="56"/>
        <v>84628.217601618759</v>
      </c>
      <c r="AH68" s="14">
        <f t="shared" si="56"/>
        <v>84628.217601618759</v>
      </c>
      <c r="AI68" s="14">
        <f t="shared" si="56"/>
        <v>84628.217601618759</v>
      </c>
      <c r="AJ68" s="14">
        <f t="shared" si="56"/>
        <v>84628.217601618759</v>
      </c>
      <c r="AK68" s="74">
        <f t="shared" si="53"/>
        <v>1011049.4784145686</v>
      </c>
    </row>
    <row r="69" spans="1:37" ht="15.75" hidden="1" outlineLevel="2" x14ac:dyDescent="0.25">
      <c r="A69" s="153">
        <v>6</v>
      </c>
      <c r="B69" s="12" t="s">
        <v>46</v>
      </c>
      <c r="C69" s="78"/>
      <c r="D69" s="78">
        <v>823</v>
      </c>
      <c r="E69" s="78">
        <v>142</v>
      </c>
      <c r="F69" s="155"/>
      <c r="G69" s="124">
        <v>1.0189999999999999</v>
      </c>
      <c r="H69" s="13" t="s">
        <v>8</v>
      </c>
      <c r="I69" s="13" t="s">
        <v>274</v>
      </c>
      <c r="J69" s="159">
        <v>1230500</v>
      </c>
      <c r="K69" s="159">
        <v>102541.67</v>
      </c>
      <c r="L69" s="51">
        <v>0.81071280000000001</v>
      </c>
      <c r="M69" s="14">
        <f t="shared" si="50"/>
        <v>83131.839999999997</v>
      </c>
      <c r="N69" s="14">
        <f t="shared" si="54"/>
        <v>83131.839999999997</v>
      </c>
      <c r="O69" s="14">
        <f t="shared" si="55"/>
        <v>83131.839999999997</v>
      </c>
      <c r="P69" s="13" t="s">
        <v>274</v>
      </c>
      <c r="Q69" s="159">
        <v>1230500</v>
      </c>
      <c r="R69" s="159">
        <v>102541.67</v>
      </c>
      <c r="S69" s="51">
        <v>0.81071280000000001</v>
      </c>
      <c r="T69" s="14">
        <f t="shared" si="51"/>
        <v>84711.349446021137</v>
      </c>
      <c r="U69" s="14">
        <f t="shared" si="56"/>
        <v>84711.349446021137</v>
      </c>
      <c r="V69" s="13" t="s">
        <v>274</v>
      </c>
      <c r="W69" s="159">
        <v>1230500</v>
      </c>
      <c r="X69" s="159">
        <v>102541.67</v>
      </c>
      <c r="Y69" s="51">
        <v>0.81071280000000001</v>
      </c>
      <c r="Z69" s="14">
        <f>U69</f>
        <v>84711.349446021137</v>
      </c>
      <c r="AA69" s="14">
        <f t="shared" si="56"/>
        <v>84711.349446021137</v>
      </c>
      <c r="AB69" s="13" t="s">
        <v>274</v>
      </c>
      <c r="AC69" s="159">
        <v>1230500</v>
      </c>
      <c r="AD69" s="159">
        <v>102541.67</v>
      </c>
      <c r="AE69" s="51">
        <v>0.81071280000000001</v>
      </c>
      <c r="AF69" s="14">
        <f>AA69</f>
        <v>84711.349446021137</v>
      </c>
      <c r="AG69" s="14">
        <f t="shared" si="56"/>
        <v>84711.349446021137</v>
      </c>
      <c r="AH69" s="14">
        <f t="shared" si="56"/>
        <v>84711.349446021137</v>
      </c>
      <c r="AI69" s="14">
        <f t="shared" si="56"/>
        <v>84711.349446021137</v>
      </c>
      <c r="AJ69" s="14">
        <f t="shared" si="56"/>
        <v>84711.349446021137</v>
      </c>
      <c r="AK69" s="74">
        <f t="shared" si="53"/>
        <v>1011797.6650141903</v>
      </c>
    </row>
    <row r="70" spans="1:37" ht="15.75" hidden="1" outlineLevel="2" x14ac:dyDescent="0.25">
      <c r="A70" s="153">
        <v>7</v>
      </c>
      <c r="B70" s="12" t="s">
        <v>212</v>
      </c>
      <c r="C70" s="78"/>
      <c r="D70" s="78">
        <v>401</v>
      </c>
      <c r="E70" s="78">
        <v>71</v>
      </c>
      <c r="F70" s="155"/>
      <c r="G70" s="124">
        <v>1</v>
      </c>
      <c r="H70" s="13" t="s">
        <v>8</v>
      </c>
      <c r="I70" s="13" t="s">
        <v>274</v>
      </c>
      <c r="J70" s="159">
        <v>1230500</v>
      </c>
      <c r="K70" s="159">
        <v>102541.67</v>
      </c>
      <c r="L70" s="51">
        <v>0.24349999999999999</v>
      </c>
      <c r="M70" s="14">
        <f t="shared" si="50"/>
        <v>24968.9</v>
      </c>
      <c r="N70" s="14">
        <f t="shared" si="54"/>
        <v>24968.9</v>
      </c>
      <c r="O70" s="14">
        <f t="shared" si="55"/>
        <v>24968.9</v>
      </c>
      <c r="P70" s="13" t="s">
        <v>274</v>
      </c>
      <c r="Q70" s="159">
        <v>1230500</v>
      </c>
      <c r="R70" s="159">
        <v>102541.67</v>
      </c>
      <c r="S70" s="51">
        <v>0.24349999999999999</v>
      </c>
      <c r="T70" s="14">
        <f t="shared" si="51"/>
        <v>24968.896645000001</v>
      </c>
      <c r="U70" s="14">
        <f t="shared" si="56"/>
        <v>24968.896645000001</v>
      </c>
      <c r="V70" s="13" t="s">
        <v>274</v>
      </c>
      <c r="W70" s="159">
        <v>1230500</v>
      </c>
      <c r="X70" s="159">
        <v>102541.67</v>
      </c>
      <c r="Y70" s="51">
        <v>0.24349999999999999</v>
      </c>
      <c r="Z70" s="14">
        <f>M70</f>
        <v>24968.9</v>
      </c>
      <c r="AA70" s="14">
        <f>M70</f>
        <v>24968.9</v>
      </c>
      <c r="AB70" s="13" t="s">
        <v>274</v>
      </c>
      <c r="AC70" s="159">
        <v>1230500</v>
      </c>
      <c r="AD70" s="159">
        <v>102541.67</v>
      </c>
      <c r="AE70" s="51">
        <v>0.24349999999999999</v>
      </c>
      <c r="AF70" s="14">
        <f>M70</f>
        <v>24968.9</v>
      </c>
      <c r="AG70" s="14">
        <f>M70</f>
        <v>24968.9</v>
      </c>
      <c r="AH70" s="14">
        <f>M70</f>
        <v>24968.9</v>
      </c>
      <c r="AI70" s="14">
        <f>M70</f>
        <v>24968.9</v>
      </c>
      <c r="AJ70" s="14">
        <f>M70</f>
        <v>24968.9</v>
      </c>
      <c r="AK70" s="74">
        <f t="shared" si="53"/>
        <v>299626.79329</v>
      </c>
    </row>
    <row r="71" spans="1:37" ht="15.75" hidden="1" outlineLevel="2" x14ac:dyDescent="0.25">
      <c r="A71" s="153">
        <v>8</v>
      </c>
      <c r="B71" s="12" t="s">
        <v>92</v>
      </c>
      <c r="C71" s="78"/>
      <c r="D71" s="78">
        <v>752</v>
      </c>
      <c r="E71" s="78">
        <v>123</v>
      </c>
      <c r="F71" s="155"/>
      <c r="G71" s="124">
        <v>1</v>
      </c>
      <c r="H71" s="13" t="s">
        <v>8</v>
      </c>
      <c r="I71" s="13" t="s">
        <v>274</v>
      </c>
      <c r="J71" s="159">
        <v>1230500</v>
      </c>
      <c r="K71" s="159">
        <v>102541.67</v>
      </c>
      <c r="L71" s="51">
        <v>0.24349999999999999</v>
      </c>
      <c r="M71" s="14">
        <f t="shared" si="50"/>
        <v>24968.9</v>
      </c>
      <c r="N71" s="14">
        <f t="shared" si="54"/>
        <v>24968.9</v>
      </c>
      <c r="O71" s="14">
        <f t="shared" si="55"/>
        <v>24968.9</v>
      </c>
      <c r="P71" s="13" t="s">
        <v>274</v>
      </c>
      <c r="Q71" s="159">
        <v>1230500</v>
      </c>
      <c r="R71" s="159">
        <v>102541.67</v>
      </c>
      <c r="S71" s="51">
        <v>0.24349999999999999</v>
      </c>
      <c r="T71" s="14">
        <f t="shared" si="51"/>
        <v>24968.896645000001</v>
      </c>
      <c r="U71" s="14">
        <f t="shared" si="56"/>
        <v>24968.896645000001</v>
      </c>
      <c r="V71" s="13" t="s">
        <v>274</v>
      </c>
      <c r="W71" s="159">
        <v>1230500</v>
      </c>
      <c r="X71" s="159">
        <v>102541.67</v>
      </c>
      <c r="Y71" s="51">
        <v>0.24349999999999999</v>
      </c>
      <c r="Z71" s="14">
        <f>M71</f>
        <v>24968.9</v>
      </c>
      <c r="AA71" s="14">
        <f>M71</f>
        <v>24968.9</v>
      </c>
      <c r="AB71" s="13" t="s">
        <v>274</v>
      </c>
      <c r="AC71" s="159">
        <v>1230500</v>
      </c>
      <c r="AD71" s="159">
        <v>102541.67</v>
      </c>
      <c r="AE71" s="51">
        <v>0.24349999999999999</v>
      </c>
      <c r="AF71" s="14">
        <f>M71</f>
        <v>24968.9</v>
      </c>
      <c r="AG71" s="14">
        <f>M71</f>
        <v>24968.9</v>
      </c>
      <c r="AH71" s="14">
        <f>M71</f>
        <v>24968.9</v>
      </c>
      <c r="AI71" s="14">
        <f>M71</f>
        <v>24968.9</v>
      </c>
      <c r="AJ71" s="14">
        <f>M71</f>
        <v>24968.9</v>
      </c>
      <c r="AK71" s="74">
        <f t="shared" si="53"/>
        <v>299626.79329</v>
      </c>
    </row>
    <row r="72" spans="1:37" ht="15.75" hidden="1" outlineLevel="2" x14ac:dyDescent="0.25">
      <c r="A72" s="153">
        <v>9</v>
      </c>
      <c r="B72" s="12" t="s">
        <v>253</v>
      </c>
      <c r="C72" s="78"/>
      <c r="D72" s="78">
        <v>544</v>
      </c>
      <c r="E72" s="78">
        <v>67</v>
      </c>
      <c r="F72" s="155"/>
      <c r="G72" s="124">
        <v>1</v>
      </c>
      <c r="H72" s="13" t="s">
        <v>8</v>
      </c>
      <c r="I72" s="13" t="s">
        <v>274</v>
      </c>
      <c r="J72" s="159">
        <v>1230500</v>
      </c>
      <c r="K72" s="159">
        <v>102541.67</v>
      </c>
      <c r="L72" s="51">
        <v>0.38530320000000001</v>
      </c>
      <c r="M72" s="14">
        <f t="shared" si="50"/>
        <v>39509.629999999997</v>
      </c>
      <c r="N72" s="14">
        <f t="shared" si="54"/>
        <v>39509.629999999997</v>
      </c>
      <c r="O72" s="14">
        <f t="shared" si="55"/>
        <v>39509.629999999997</v>
      </c>
      <c r="P72" s="13" t="s">
        <v>274</v>
      </c>
      <c r="Q72" s="159">
        <v>1230500</v>
      </c>
      <c r="R72" s="159">
        <v>102541.67</v>
      </c>
      <c r="S72" s="51">
        <v>0.24349999999999999</v>
      </c>
      <c r="T72" s="14">
        <f t="shared" si="51"/>
        <v>24968.896645000001</v>
      </c>
      <c r="U72" s="14">
        <f t="shared" si="56"/>
        <v>24968.896645000001</v>
      </c>
      <c r="V72" s="13" t="s">
        <v>274</v>
      </c>
      <c r="W72" s="159">
        <v>1230500</v>
      </c>
      <c r="X72" s="159">
        <v>102541.67</v>
      </c>
      <c r="Y72" s="51">
        <v>0.24349999999999999</v>
      </c>
      <c r="Z72" s="14">
        <f>U72</f>
        <v>24968.896645000001</v>
      </c>
      <c r="AA72" s="14">
        <f t="shared" si="56"/>
        <v>24968.896645000001</v>
      </c>
      <c r="AB72" s="13" t="s">
        <v>274</v>
      </c>
      <c r="AC72" s="159">
        <v>1230500</v>
      </c>
      <c r="AD72" s="159">
        <v>102541.67</v>
      </c>
      <c r="AE72" s="51">
        <v>0.24349999999999999</v>
      </c>
      <c r="AF72" s="14">
        <f>AA72</f>
        <v>24968.896645000001</v>
      </c>
      <c r="AG72" s="14">
        <f t="shared" si="56"/>
        <v>24968.896645000001</v>
      </c>
      <c r="AH72" s="14">
        <f t="shared" si="56"/>
        <v>24968.896645000001</v>
      </c>
      <c r="AI72" s="14">
        <f t="shared" si="56"/>
        <v>24968.896645000001</v>
      </c>
      <c r="AJ72" s="14">
        <f t="shared" si="56"/>
        <v>24968.896645000001</v>
      </c>
      <c r="AK72" s="74">
        <f t="shared" si="53"/>
        <v>343248.95980499987</v>
      </c>
    </row>
    <row r="73" spans="1:37" ht="15.75" hidden="1" outlineLevel="2" x14ac:dyDescent="0.25">
      <c r="A73" s="153">
        <v>10</v>
      </c>
      <c r="B73" s="12" t="s">
        <v>254</v>
      </c>
      <c r="C73" s="78"/>
      <c r="D73" s="78">
        <v>334</v>
      </c>
      <c r="E73" s="78">
        <v>81</v>
      </c>
      <c r="F73" s="155"/>
      <c r="G73" s="124">
        <v>1.022</v>
      </c>
      <c r="H73" s="13" t="s">
        <v>8</v>
      </c>
      <c r="I73" s="13" t="s">
        <v>274</v>
      </c>
      <c r="J73" s="159">
        <v>1230500</v>
      </c>
      <c r="K73" s="159">
        <v>102541.67</v>
      </c>
      <c r="L73" s="51">
        <v>0.38530320000000001</v>
      </c>
      <c r="M73" s="14">
        <f t="shared" si="50"/>
        <v>39509.629999999997</v>
      </c>
      <c r="N73" s="14">
        <f t="shared" si="54"/>
        <v>39509.629999999997</v>
      </c>
      <c r="O73" s="14">
        <f t="shared" si="55"/>
        <v>39509.629999999997</v>
      </c>
      <c r="P73" s="13" t="s">
        <v>274</v>
      </c>
      <c r="Q73" s="159">
        <v>1230500</v>
      </c>
      <c r="R73" s="159">
        <v>102541.67</v>
      </c>
      <c r="S73" s="51">
        <v>0.38530320000000001</v>
      </c>
      <c r="T73" s="14">
        <f t="shared" si="51"/>
        <v>40378.845523199569</v>
      </c>
      <c r="U73" s="14">
        <f t="shared" si="56"/>
        <v>40378.845523199569</v>
      </c>
      <c r="V73" s="13" t="s">
        <v>274</v>
      </c>
      <c r="W73" s="159">
        <v>1230500</v>
      </c>
      <c r="X73" s="159">
        <v>102541.67</v>
      </c>
      <c r="Y73" s="51">
        <v>0.38530320000000001</v>
      </c>
      <c r="Z73" s="14">
        <f>U73</f>
        <v>40378.845523199569</v>
      </c>
      <c r="AA73" s="14">
        <f t="shared" si="56"/>
        <v>40378.845523199569</v>
      </c>
      <c r="AB73" s="13" t="s">
        <v>274</v>
      </c>
      <c r="AC73" s="159">
        <v>1230500</v>
      </c>
      <c r="AD73" s="159">
        <v>102541.67</v>
      </c>
      <c r="AE73" s="51">
        <v>0.38530320000000001</v>
      </c>
      <c r="AF73" s="14">
        <f>AA73</f>
        <v>40378.845523199569</v>
      </c>
      <c r="AG73" s="14">
        <f t="shared" si="56"/>
        <v>40378.845523199569</v>
      </c>
      <c r="AH73" s="14">
        <f t="shared" si="56"/>
        <v>40378.845523199569</v>
      </c>
      <c r="AI73" s="14">
        <f t="shared" si="56"/>
        <v>40378.845523199569</v>
      </c>
      <c r="AJ73" s="14">
        <f t="shared" si="56"/>
        <v>40378.845523199569</v>
      </c>
      <c r="AK73" s="74">
        <f t="shared" si="53"/>
        <v>481938.49970879621</v>
      </c>
    </row>
    <row r="74" spans="1:37" ht="15.75" hidden="1" outlineLevel="2" x14ac:dyDescent="0.25">
      <c r="A74" s="153">
        <v>11</v>
      </c>
      <c r="B74" s="12" t="s">
        <v>255</v>
      </c>
      <c r="C74" s="78"/>
      <c r="D74" s="78">
        <v>307</v>
      </c>
      <c r="E74" s="78">
        <v>43</v>
      </c>
      <c r="F74" s="155"/>
      <c r="G74" s="124">
        <v>1</v>
      </c>
      <c r="H74" s="13" t="s">
        <v>8</v>
      </c>
      <c r="I74" s="13" t="s">
        <v>274</v>
      </c>
      <c r="J74" s="159">
        <v>1230500</v>
      </c>
      <c r="K74" s="159">
        <v>102541.67</v>
      </c>
      <c r="L74" s="51">
        <v>0.24349999999999999</v>
      </c>
      <c r="M74" s="14">
        <f t="shared" si="50"/>
        <v>24968.9</v>
      </c>
      <c r="N74" s="14">
        <f t="shared" si="54"/>
        <v>24968.9</v>
      </c>
      <c r="O74" s="14">
        <f t="shared" si="55"/>
        <v>24968.9</v>
      </c>
      <c r="P74" s="13" t="s">
        <v>274</v>
      </c>
      <c r="Q74" s="159">
        <v>1230500</v>
      </c>
      <c r="R74" s="159">
        <v>102541.67</v>
      </c>
      <c r="S74" s="51">
        <v>0.24349999999999999</v>
      </c>
      <c r="T74" s="14">
        <f t="shared" si="51"/>
        <v>24968.896645000001</v>
      </c>
      <c r="U74" s="14">
        <f t="shared" si="56"/>
        <v>24968.896645000001</v>
      </c>
      <c r="V74" s="13" t="s">
        <v>274</v>
      </c>
      <c r="W74" s="159">
        <v>1230500</v>
      </c>
      <c r="X74" s="159">
        <v>102541.67</v>
      </c>
      <c r="Y74" s="51">
        <v>0.24349999999999999</v>
      </c>
      <c r="Z74" s="14">
        <f>M74</f>
        <v>24968.9</v>
      </c>
      <c r="AA74" s="14">
        <f>M74</f>
        <v>24968.9</v>
      </c>
      <c r="AB74" s="13" t="s">
        <v>274</v>
      </c>
      <c r="AC74" s="159">
        <v>1230500</v>
      </c>
      <c r="AD74" s="159">
        <v>102541.67</v>
      </c>
      <c r="AE74" s="51">
        <v>0.24349999999999999</v>
      </c>
      <c r="AF74" s="14">
        <f>M74</f>
        <v>24968.9</v>
      </c>
      <c r="AG74" s="14">
        <f>M74</f>
        <v>24968.9</v>
      </c>
      <c r="AH74" s="14">
        <f>M74</f>
        <v>24968.9</v>
      </c>
      <c r="AI74" s="14">
        <f>M74</f>
        <v>24968.9</v>
      </c>
      <c r="AJ74" s="14">
        <f>M74</f>
        <v>24968.9</v>
      </c>
      <c r="AK74" s="74">
        <f t="shared" si="53"/>
        <v>299626.79329</v>
      </c>
    </row>
    <row r="75" spans="1:37" ht="15.75" hidden="1" outlineLevel="2" x14ac:dyDescent="0.25">
      <c r="A75" s="153">
        <v>12</v>
      </c>
      <c r="B75" s="12" t="s">
        <v>256</v>
      </c>
      <c r="C75" s="78"/>
      <c r="D75" s="78">
        <v>772</v>
      </c>
      <c r="E75" s="78">
        <v>149</v>
      </c>
      <c r="F75" s="155"/>
      <c r="G75" s="124">
        <v>1.02</v>
      </c>
      <c r="H75" s="13" t="s">
        <v>8</v>
      </c>
      <c r="I75" s="13" t="s">
        <v>274</v>
      </c>
      <c r="J75" s="159">
        <v>1230500</v>
      </c>
      <c r="K75" s="159">
        <v>102541.67</v>
      </c>
      <c r="L75" s="51">
        <v>0.81071280000000001</v>
      </c>
      <c r="M75" s="14">
        <f t="shared" si="50"/>
        <v>83131.839999999997</v>
      </c>
      <c r="N75" s="14">
        <f t="shared" si="54"/>
        <v>83131.839999999997</v>
      </c>
      <c r="O75" s="14">
        <f t="shared" si="55"/>
        <v>83131.839999999997</v>
      </c>
      <c r="P75" s="13" t="s">
        <v>274</v>
      </c>
      <c r="Q75" s="159">
        <v>1230500</v>
      </c>
      <c r="R75" s="159">
        <v>102541.67</v>
      </c>
      <c r="S75" s="51">
        <v>0.81071280000000001</v>
      </c>
      <c r="T75" s="14">
        <f t="shared" si="51"/>
        <v>84794.481290423515</v>
      </c>
      <c r="U75" s="14">
        <f t="shared" si="56"/>
        <v>84794.481290423515</v>
      </c>
      <c r="V75" s="13" t="s">
        <v>274</v>
      </c>
      <c r="W75" s="159">
        <v>1230500</v>
      </c>
      <c r="X75" s="159">
        <v>102541.67</v>
      </c>
      <c r="Y75" s="51">
        <v>0.81071280000000001</v>
      </c>
      <c r="Z75" s="14">
        <f>U75</f>
        <v>84794.481290423515</v>
      </c>
      <c r="AA75" s="14">
        <f t="shared" si="56"/>
        <v>84794.481290423515</v>
      </c>
      <c r="AB75" s="13" t="s">
        <v>274</v>
      </c>
      <c r="AC75" s="159">
        <v>1230500</v>
      </c>
      <c r="AD75" s="159">
        <v>102541.67</v>
      </c>
      <c r="AE75" s="51">
        <v>0.81071280000000001</v>
      </c>
      <c r="AF75" s="14">
        <f>AA75</f>
        <v>84794.481290423515</v>
      </c>
      <c r="AG75" s="14">
        <f t="shared" si="56"/>
        <v>84794.481290423515</v>
      </c>
      <c r="AH75" s="14">
        <f t="shared" si="56"/>
        <v>84794.481290423515</v>
      </c>
      <c r="AI75" s="14">
        <f t="shared" si="56"/>
        <v>84794.481290423515</v>
      </c>
      <c r="AJ75" s="14">
        <f t="shared" si="56"/>
        <v>84794.481290423515</v>
      </c>
      <c r="AK75" s="74">
        <f t="shared" si="53"/>
        <v>1012545.8516138118</v>
      </c>
    </row>
    <row r="76" spans="1:37" ht="15.75" hidden="1" outlineLevel="2" x14ac:dyDescent="0.25">
      <c r="A76" s="153">
        <v>13</v>
      </c>
      <c r="B76" s="12" t="s">
        <v>257</v>
      </c>
      <c r="C76" s="78"/>
      <c r="D76" s="78">
        <v>662</v>
      </c>
      <c r="E76" s="78">
        <v>113</v>
      </c>
      <c r="F76" s="155"/>
      <c r="G76" s="124">
        <v>1.0309999999999999</v>
      </c>
      <c r="H76" s="13" t="s">
        <v>8</v>
      </c>
      <c r="I76" s="13" t="s">
        <v>274</v>
      </c>
      <c r="J76" s="159">
        <v>1230500</v>
      </c>
      <c r="K76" s="159">
        <v>102541.67</v>
      </c>
      <c r="L76" s="51">
        <v>0.38530320000000001</v>
      </c>
      <c r="M76" s="14">
        <f t="shared" si="50"/>
        <v>39509.629999999997</v>
      </c>
      <c r="N76" s="14">
        <f t="shared" si="54"/>
        <v>39509.629999999997</v>
      </c>
      <c r="O76" s="14">
        <f t="shared" si="55"/>
        <v>39509.629999999997</v>
      </c>
      <c r="P76" s="13" t="s">
        <v>274</v>
      </c>
      <c r="Q76" s="159">
        <v>1230500</v>
      </c>
      <c r="R76" s="159">
        <v>102541.67</v>
      </c>
      <c r="S76" s="51">
        <v>0.38530320000000001</v>
      </c>
      <c r="T76" s="14">
        <f t="shared" si="51"/>
        <v>40734.432225458666</v>
      </c>
      <c r="U76" s="14">
        <f t="shared" si="56"/>
        <v>40734.432225458666</v>
      </c>
      <c r="V76" s="13" t="s">
        <v>274</v>
      </c>
      <c r="W76" s="159">
        <v>1230500</v>
      </c>
      <c r="X76" s="159">
        <v>102541.67</v>
      </c>
      <c r="Y76" s="51">
        <v>0.38530320000000001</v>
      </c>
      <c r="Z76" s="14">
        <f>U76</f>
        <v>40734.432225458666</v>
      </c>
      <c r="AA76" s="14">
        <f t="shared" si="56"/>
        <v>40734.432225458666</v>
      </c>
      <c r="AB76" s="13" t="s">
        <v>274</v>
      </c>
      <c r="AC76" s="159">
        <v>1230500</v>
      </c>
      <c r="AD76" s="159">
        <v>102541.67</v>
      </c>
      <c r="AE76" s="51">
        <v>0.38530320000000001</v>
      </c>
      <c r="AF76" s="14">
        <f>AA76</f>
        <v>40734.432225458666</v>
      </c>
      <c r="AG76" s="14">
        <f t="shared" si="56"/>
        <v>40734.432225458666</v>
      </c>
      <c r="AH76" s="14">
        <f t="shared" si="56"/>
        <v>40734.432225458666</v>
      </c>
      <c r="AI76" s="14">
        <f t="shared" si="56"/>
        <v>40734.432225458666</v>
      </c>
      <c r="AJ76" s="14">
        <f t="shared" si="56"/>
        <v>40734.432225458666</v>
      </c>
      <c r="AK76" s="74">
        <f t="shared" si="53"/>
        <v>485138.78002912801</v>
      </c>
    </row>
    <row r="77" spans="1:37" ht="15.75" hidden="1" outlineLevel="2" x14ac:dyDescent="0.25">
      <c r="A77" s="153">
        <v>14</v>
      </c>
      <c r="B77" s="12" t="s">
        <v>258</v>
      </c>
      <c r="C77" s="78"/>
      <c r="D77" s="78">
        <v>126</v>
      </c>
      <c r="E77" s="78">
        <v>10</v>
      </c>
      <c r="F77" s="155"/>
      <c r="G77" s="124">
        <v>1</v>
      </c>
      <c r="H77" s="13" t="s">
        <v>8</v>
      </c>
      <c r="I77" s="13" t="s">
        <v>274</v>
      </c>
      <c r="J77" s="159">
        <v>1230500</v>
      </c>
      <c r="K77" s="159">
        <v>102541.67</v>
      </c>
      <c r="L77" s="51">
        <v>0.24349999999999999</v>
      </c>
      <c r="M77" s="14">
        <f t="shared" si="50"/>
        <v>24968.9</v>
      </c>
      <c r="N77" s="14">
        <f t="shared" si="54"/>
        <v>24968.9</v>
      </c>
      <c r="O77" s="14">
        <f t="shared" si="55"/>
        <v>24968.9</v>
      </c>
      <c r="P77" s="13" t="s">
        <v>274</v>
      </c>
      <c r="Q77" s="159">
        <v>1230500</v>
      </c>
      <c r="R77" s="159">
        <v>102541.67</v>
      </c>
      <c r="S77" s="51">
        <v>0.24349999999999999</v>
      </c>
      <c r="T77" s="14">
        <f t="shared" si="51"/>
        <v>24968.896645000001</v>
      </c>
      <c r="U77" s="14">
        <f t="shared" si="56"/>
        <v>24968.896645000001</v>
      </c>
      <c r="V77" s="13" t="s">
        <v>274</v>
      </c>
      <c r="W77" s="159">
        <v>1230500</v>
      </c>
      <c r="X77" s="159">
        <v>102541.67</v>
      </c>
      <c r="Y77" s="51">
        <v>0.24349999999999999</v>
      </c>
      <c r="Z77" s="14">
        <f>M77</f>
        <v>24968.9</v>
      </c>
      <c r="AA77" s="14">
        <f>M77</f>
        <v>24968.9</v>
      </c>
      <c r="AB77" s="13" t="s">
        <v>274</v>
      </c>
      <c r="AC77" s="159">
        <v>1230500</v>
      </c>
      <c r="AD77" s="159">
        <v>102541.67</v>
      </c>
      <c r="AE77" s="51">
        <v>0.24349999999999999</v>
      </c>
      <c r="AF77" s="14">
        <f>M77</f>
        <v>24968.9</v>
      </c>
      <c r="AG77" s="14">
        <f>M77</f>
        <v>24968.9</v>
      </c>
      <c r="AH77" s="14">
        <f>M77</f>
        <v>24968.9</v>
      </c>
      <c r="AI77" s="14">
        <f>M77</f>
        <v>24968.9</v>
      </c>
      <c r="AJ77" s="14">
        <f>M77</f>
        <v>24968.9</v>
      </c>
      <c r="AK77" s="74">
        <f t="shared" si="53"/>
        <v>299626.79329</v>
      </c>
    </row>
    <row r="78" spans="1:37" ht="15.75" hidden="1" outlineLevel="2" x14ac:dyDescent="0.25">
      <c r="A78" s="153">
        <v>15</v>
      </c>
      <c r="B78" s="12" t="s">
        <v>259</v>
      </c>
      <c r="C78" s="78"/>
      <c r="D78" s="78">
        <v>164</v>
      </c>
      <c r="E78" s="78">
        <v>19</v>
      </c>
      <c r="F78" s="155"/>
      <c r="G78" s="124">
        <v>1.0049999999999999</v>
      </c>
      <c r="H78" s="13" t="s">
        <v>8</v>
      </c>
      <c r="I78" s="13" t="s">
        <v>274</v>
      </c>
      <c r="J78" s="159">
        <v>1230500</v>
      </c>
      <c r="K78" s="159">
        <v>102541.67</v>
      </c>
      <c r="L78" s="51">
        <v>0.38530320000000001</v>
      </c>
      <c r="M78" s="14">
        <f t="shared" si="50"/>
        <v>39509.629999999997</v>
      </c>
      <c r="N78" s="14">
        <f t="shared" si="54"/>
        <v>39509.629999999997</v>
      </c>
      <c r="O78" s="14">
        <f t="shared" si="55"/>
        <v>39509.629999999997</v>
      </c>
      <c r="P78" s="13" t="s">
        <v>274</v>
      </c>
      <c r="Q78" s="159">
        <v>1230500</v>
      </c>
      <c r="R78" s="159">
        <v>102541.67</v>
      </c>
      <c r="S78" s="51">
        <v>0.38530320000000001</v>
      </c>
      <c r="T78" s="14">
        <f t="shared" si="51"/>
        <v>39707.181752265722</v>
      </c>
      <c r="U78" s="14">
        <f t="shared" si="56"/>
        <v>39707.181752265722</v>
      </c>
      <c r="V78" s="13" t="s">
        <v>274</v>
      </c>
      <c r="W78" s="159">
        <v>1230500</v>
      </c>
      <c r="X78" s="159">
        <v>102541.67</v>
      </c>
      <c r="Y78" s="51">
        <v>0.38530320000000001</v>
      </c>
      <c r="Z78" s="14">
        <f>U78</f>
        <v>39707.181752265722</v>
      </c>
      <c r="AA78" s="14">
        <f t="shared" si="56"/>
        <v>39707.181752265722</v>
      </c>
      <c r="AB78" s="13" t="s">
        <v>274</v>
      </c>
      <c r="AC78" s="159">
        <v>1230500</v>
      </c>
      <c r="AD78" s="159">
        <v>102541.67</v>
      </c>
      <c r="AE78" s="51">
        <v>0.38530320000000001</v>
      </c>
      <c r="AF78" s="14">
        <f>AA78</f>
        <v>39707.181752265722</v>
      </c>
      <c r="AG78" s="14">
        <f t="shared" si="56"/>
        <v>39707.181752265722</v>
      </c>
      <c r="AH78" s="14">
        <f t="shared" si="56"/>
        <v>39707.181752265722</v>
      </c>
      <c r="AI78" s="14">
        <f t="shared" si="56"/>
        <v>39707.181752265722</v>
      </c>
      <c r="AJ78" s="14">
        <f t="shared" si="56"/>
        <v>39707.181752265722</v>
      </c>
      <c r="AK78" s="74">
        <f t="shared" si="53"/>
        <v>475893.52577039151</v>
      </c>
    </row>
    <row r="79" spans="1:37" ht="15.75" hidden="1" outlineLevel="2" x14ac:dyDescent="0.25">
      <c r="A79" s="153">
        <v>16</v>
      </c>
      <c r="B79" s="12" t="s">
        <v>260</v>
      </c>
      <c r="C79" s="78"/>
      <c r="D79" s="78">
        <v>353</v>
      </c>
      <c r="E79" s="78">
        <v>43</v>
      </c>
      <c r="F79" s="155"/>
      <c r="G79" s="124">
        <v>1</v>
      </c>
      <c r="H79" s="13" t="s">
        <v>8</v>
      </c>
      <c r="I79" s="13" t="s">
        <v>274</v>
      </c>
      <c r="J79" s="159">
        <v>1230500</v>
      </c>
      <c r="K79" s="159">
        <v>102541.67</v>
      </c>
      <c r="L79" s="51">
        <v>0.24349999999999999</v>
      </c>
      <c r="M79" s="14">
        <f t="shared" si="50"/>
        <v>24968.9</v>
      </c>
      <c r="N79" s="14">
        <f t="shared" si="54"/>
        <v>24968.9</v>
      </c>
      <c r="O79" s="14">
        <f t="shared" si="55"/>
        <v>24968.9</v>
      </c>
      <c r="P79" s="13" t="s">
        <v>274</v>
      </c>
      <c r="Q79" s="159">
        <v>1230500</v>
      </c>
      <c r="R79" s="159">
        <v>102541.67</v>
      </c>
      <c r="S79" s="51">
        <v>0.24349999999999999</v>
      </c>
      <c r="T79" s="14">
        <f t="shared" si="51"/>
        <v>24968.896645000001</v>
      </c>
      <c r="U79" s="14">
        <f t="shared" si="56"/>
        <v>24968.896645000001</v>
      </c>
      <c r="V79" s="13" t="s">
        <v>274</v>
      </c>
      <c r="W79" s="159">
        <v>1230500</v>
      </c>
      <c r="X79" s="159">
        <v>102541.67</v>
      </c>
      <c r="Y79" s="51">
        <v>0.24349999999999999</v>
      </c>
      <c r="Z79" s="14">
        <f>M79</f>
        <v>24968.9</v>
      </c>
      <c r="AA79" s="14">
        <f>M79</f>
        <v>24968.9</v>
      </c>
      <c r="AB79" s="13" t="s">
        <v>274</v>
      </c>
      <c r="AC79" s="159">
        <v>1230500</v>
      </c>
      <c r="AD79" s="159">
        <v>102541.67</v>
      </c>
      <c r="AE79" s="51">
        <v>0.24349999999999999</v>
      </c>
      <c r="AF79" s="14">
        <f>M79</f>
        <v>24968.9</v>
      </c>
      <c r="AG79" s="14">
        <f>M79</f>
        <v>24968.9</v>
      </c>
      <c r="AH79" s="14">
        <f>M79</f>
        <v>24968.9</v>
      </c>
      <c r="AI79" s="14">
        <f>M79</f>
        <v>24968.9</v>
      </c>
      <c r="AJ79" s="14">
        <f>M79</f>
        <v>24968.9</v>
      </c>
      <c r="AK79" s="74">
        <f t="shared" si="53"/>
        <v>299626.79329</v>
      </c>
    </row>
    <row r="80" spans="1:37" ht="15.75" hidden="1" outlineLevel="2" x14ac:dyDescent="0.25">
      <c r="A80" s="153">
        <v>17</v>
      </c>
      <c r="B80" s="12" t="s">
        <v>261</v>
      </c>
      <c r="C80" s="78"/>
      <c r="D80" s="78">
        <v>576</v>
      </c>
      <c r="E80" s="78">
        <v>103</v>
      </c>
      <c r="F80" s="155">
        <v>0.5</v>
      </c>
      <c r="G80" s="124">
        <v>1</v>
      </c>
      <c r="H80" s="13" t="s">
        <v>8</v>
      </c>
      <c r="I80" s="13" t="s">
        <v>274</v>
      </c>
      <c r="J80" s="159">
        <v>1230500</v>
      </c>
      <c r="K80" s="159">
        <v>102541.67</v>
      </c>
      <c r="L80" s="51">
        <v>0.38530320000000001</v>
      </c>
      <c r="M80" s="14">
        <f t="shared" si="50"/>
        <v>39509.629999999997</v>
      </c>
      <c r="N80" s="14">
        <f t="shared" si="54"/>
        <v>39509.629999999997</v>
      </c>
      <c r="O80" s="14">
        <f t="shared" si="55"/>
        <v>39509.629999999997</v>
      </c>
      <c r="P80" s="13" t="s">
        <v>274</v>
      </c>
      <c r="Q80" s="159">
        <v>1230500</v>
      </c>
      <c r="R80" s="159">
        <v>102541.67</v>
      </c>
      <c r="S80" s="51">
        <v>0.52711790000000003</v>
      </c>
      <c r="T80" s="14">
        <f t="shared" si="51"/>
        <v>54051.549752892999</v>
      </c>
      <c r="U80" s="14">
        <f t="shared" si="56"/>
        <v>54051.549752892999</v>
      </c>
      <c r="V80" s="13" t="s">
        <v>274</v>
      </c>
      <c r="W80" s="159">
        <v>1230500</v>
      </c>
      <c r="X80" s="159">
        <v>102541.67</v>
      </c>
      <c r="Y80" s="51">
        <v>0.52711790000000003</v>
      </c>
      <c r="Z80" s="14">
        <f>U80</f>
        <v>54051.549752892999</v>
      </c>
      <c r="AA80" s="14">
        <f t="shared" si="56"/>
        <v>54051.549752892999</v>
      </c>
      <c r="AB80" s="13" t="s">
        <v>274</v>
      </c>
      <c r="AC80" s="159">
        <v>1230500</v>
      </c>
      <c r="AD80" s="159">
        <v>102541.67</v>
      </c>
      <c r="AE80" s="51">
        <v>0.52711790000000003</v>
      </c>
      <c r="AF80" s="14">
        <f>AA80</f>
        <v>54051.549752892999</v>
      </c>
      <c r="AG80" s="14">
        <f t="shared" si="56"/>
        <v>54051.549752892999</v>
      </c>
      <c r="AH80" s="14">
        <f t="shared" si="56"/>
        <v>54051.549752892999</v>
      </c>
      <c r="AI80" s="14">
        <f t="shared" si="56"/>
        <v>54051.549752892999</v>
      </c>
      <c r="AJ80" s="14">
        <f t="shared" si="56"/>
        <v>54051.549752892999</v>
      </c>
      <c r="AK80" s="74">
        <f t="shared" si="53"/>
        <v>604992.83777603693</v>
      </c>
    </row>
    <row r="81" spans="1:37" ht="15.75" hidden="1" outlineLevel="2" x14ac:dyDescent="0.25">
      <c r="A81" s="153">
        <v>18</v>
      </c>
      <c r="B81" s="12" t="s">
        <v>52</v>
      </c>
      <c r="C81" s="78"/>
      <c r="D81" s="78">
        <v>754</v>
      </c>
      <c r="E81" s="78">
        <v>153</v>
      </c>
      <c r="F81" s="155"/>
      <c r="G81" s="124">
        <v>1.0189999999999999</v>
      </c>
      <c r="H81" s="13" t="s">
        <v>8</v>
      </c>
      <c r="I81" s="13" t="s">
        <v>274</v>
      </c>
      <c r="J81" s="159">
        <v>1230500</v>
      </c>
      <c r="K81" s="159">
        <v>102541.67</v>
      </c>
      <c r="L81" s="51">
        <v>0.81071280000000001</v>
      </c>
      <c r="M81" s="14">
        <v>108098.7</v>
      </c>
      <c r="N81" s="14">
        <f t="shared" si="54"/>
        <v>108098.7</v>
      </c>
      <c r="O81" s="14">
        <f t="shared" si="55"/>
        <v>108098.7</v>
      </c>
      <c r="P81" s="13" t="s">
        <v>274</v>
      </c>
      <c r="Q81" s="159">
        <v>1230500</v>
      </c>
      <c r="R81" s="159">
        <v>102541.67</v>
      </c>
      <c r="S81" s="51">
        <v>0.81071280000000001</v>
      </c>
      <c r="T81" s="14">
        <f t="shared" si="51"/>
        <v>84711.349446021137</v>
      </c>
      <c r="U81" s="14">
        <f t="shared" ref="U81:AJ96" si="57">T81</f>
        <v>84711.349446021137</v>
      </c>
      <c r="V81" s="13" t="s">
        <v>274</v>
      </c>
      <c r="W81" s="159">
        <v>1230500</v>
      </c>
      <c r="X81" s="159">
        <v>102541.67</v>
      </c>
      <c r="Y81" s="51">
        <v>0.81071280000000001</v>
      </c>
      <c r="Z81" s="14">
        <f>U81</f>
        <v>84711.349446021137</v>
      </c>
      <c r="AA81" s="14">
        <f t="shared" si="57"/>
        <v>84711.349446021137</v>
      </c>
      <c r="AB81" s="13" t="s">
        <v>274</v>
      </c>
      <c r="AC81" s="159">
        <v>1230500</v>
      </c>
      <c r="AD81" s="159">
        <v>102541.67</v>
      </c>
      <c r="AE81" s="51">
        <v>0.81071280000000001</v>
      </c>
      <c r="AF81" s="14">
        <f>AA81</f>
        <v>84711.349446021137</v>
      </c>
      <c r="AG81" s="14">
        <f t="shared" si="57"/>
        <v>84711.349446021137</v>
      </c>
      <c r="AH81" s="14">
        <f t="shared" si="57"/>
        <v>84711.349446021137</v>
      </c>
      <c r="AI81" s="14">
        <f t="shared" si="57"/>
        <v>84711.349446021137</v>
      </c>
      <c r="AJ81" s="14">
        <f t="shared" si="57"/>
        <v>84711.349446021137</v>
      </c>
      <c r="AK81" s="74">
        <f t="shared" si="53"/>
        <v>1086698.2450141902</v>
      </c>
    </row>
    <row r="82" spans="1:37" ht="15.75" hidden="1" outlineLevel="2" x14ac:dyDescent="0.25">
      <c r="A82" s="153">
        <v>19</v>
      </c>
      <c r="B82" s="12" t="s">
        <v>49</v>
      </c>
      <c r="C82" s="78"/>
      <c r="D82" s="78">
        <v>793</v>
      </c>
      <c r="E82" s="78">
        <v>168</v>
      </c>
      <c r="F82" s="155"/>
      <c r="G82" s="124">
        <v>1.022</v>
      </c>
      <c r="H82" s="13" t="s">
        <v>8</v>
      </c>
      <c r="I82" s="13" t="s">
        <v>274</v>
      </c>
      <c r="J82" s="159">
        <v>1230500</v>
      </c>
      <c r="K82" s="159">
        <v>102541.67</v>
      </c>
      <c r="L82" s="51">
        <v>0.81071280000000001</v>
      </c>
      <c r="M82" s="14">
        <v>108098.7</v>
      </c>
      <c r="N82" s="14">
        <f t="shared" si="54"/>
        <v>108098.7</v>
      </c>
      <c r="O82" s="14">
        <f t="shared" si="55"/>
        <v>108098.7</v>
      </c>
      <c r="P82" s="13" t="s">
        <v>274</v>
      </c>
      <c r="Q82" s="159">
        <v>1230500</v>
      </c>
      <c r="R82" s="159">
        <v>102541.67</v>
      </c>
      <c r="S82" s="51">
        <v>0.81071280000000001</v>
      </c>
      <c r="T82" s="14">
        <f t="shared" si="51"/>
        <v>84960.744979228271</v>
      </c>
      <c r="U82" s="14">
        <f t="shared" si="57"/>
        <v>84960.744979228271</v>
      </c>
      <c r="V82" s="13" t="s">
        <v>274</v>
      </c>
      <c r="W82" s="159">
        <v>1230500</v>
      </c>
      <c r="X82" s="159">
        <v>102541.67</v>
      </c>
      <c r="Y82" s="51">
        <v>0.81071280000000001</v>
      </c>
      <c r="Z82" s="14">
        <f>U82</f>
        <v>84960.744979228271</v>
      </c>
      <c r="AA82" s="14">
        <f t="shared" si="57"/>
        <v>84960.744979228271</v>
      </c>
      <c r="AB82" s="13" t="s">
        <v>274</v>
      </c>
      <c r="AC82" s="159">
        <v>1230500</v>
      </c>
      <c r="AD82" s="159">
        <v>102541.67</v>
      </c>
      <c r="AE82" s="51">
        <v>0.81071280000000001</v>
      </c>
      <c r="AF82" s="14">
        <f>AA82</f>
        <v>84960.744979228271</v>
      </c>
      <c r="AG82" s="14">
        <f t="shared" si="57"/>
        <v>84960.744979228271</v>
      </c>
      <c r="AH82" s="14">
        <f t="shared" si="57"/>
        <v>84960.744979228271</v>
      </c>
      <c r="AI82" s="14">
        <f t="shared" si="57"/>
        <v>84960.744979228271</v>
      </c>
      <c r="AJ82" s="14">
        <f t="shared" si="57"/>
        <v>84960.744979228271</v>
      </c>
      <c r="AK82" s="74">
        <f t="shared" si="53"/>
        <v>1088942.8048130542</v>
      </c>
    </row>
    <row r="83" spans="1:37" ht="15.75" hidden="1" outlineLevel="2" x14ac:dyDescent="0.25">
      <c r="A83" s="153">
        <v>20</v>
      </c>
      <c r="B83" s="12" t="s">
        <v>47</v>
      </c>
      <c r="C83" s="78"/>
      <c r="D83" s="78">
        <v>605</v>
      </c>
      <c r="E83" s="78">
        <v>141</v>
      </c>
      <c r="F83" s="155"/>
      <c r="G83" s="124">
        <v>1.018</v>
      </c>
      <c r="H83" s="13" t="s">
        <v>8</v>
      </c>
      <c r="I83" s="13" t="s">
        <v>274</v>
      </c>
      <c r="J83" s="159">
        <v>1230500</v>
      </c>
      <c r="K83" s="159">
        <v>102541.67</v>
      </c>
      <c r="L83" s="51">
        <v>0.81071280000000001</v>
      </c>
      <c r="M83" s="14">
        <f>ROUND(K83*L83,2)</f>
        <v>83131.839999999997</v>
      </c>
      <c r="N83" s="14">
        <f t="shared" si="54"/>
        <v>83131.839999999997</v>
      </c>
      <c r="O83" s="14">
        <f t="shared" si="55"/>
        <v>83131.839999999997</v>
      </c>
      <c r="P83" s="13" t="s">
        <v>274</v>
      </c>
      <c r="Q83" s="159">
        <v>1230500</v>
      </c>
      <c r="R83" s="159">
        <v>102541.67</v>
      </c>
      <c r="S83" s="51">
        <v>0.81071280000000001</v>
      </c>
      <c r="T83" s="14">
        <f t="shared" si="51"/>
        <v>84628.217601618759</v>
      </c>
      <c r="U83" s="14">
        <f t="shared" si="57"/>
        <v>84628.217601618759</v>
      </c>
      <c r="V83" s="13" t="s">
        <v>274</v>
      </c>
      <c r="W83" s="159">
        <v>1230500</v>
      </c>
      <c r="X83" s="159">
        <v>102541.67</v>
      </c>
      <c r="Y83" s="51">
        <v>0.81071280000000001</v>
      </c>
      <c r="Z83" s="14">
        <f>U83</f>
        <v>84628.217601618759</v>
      </c>
      <c r="AA83" s="14">
        <f t="shared" si="57"/>
        <v>84628.217601618759</v>
      </c>
      <c r="AB83" s="13" t="s">
        <v>274</v>
      </c>
      <c r="AC83" s="159">
        <v>1230500</v>
      </c>
      <c r="AD83" s="159">
        <v>102541.67</v>
      </c>
      <c r="AE83" s="51">
        <v>0.81071280000000001</v>
      </c>
      <c r="AF83" s="14">
        <f>AA83</f>
        <v>84628.217601618759</v>
      </c>
      <c r="AG83" s="14">
        <f t="shared" si="57"/>
        <v>84628.217601618759</v>
      </c>
      <c r="AH83" s="14">
        <f t="shared" si="57"/>
        <v>84628.217601618759</v>
      </c>
      <c r="AI83" s="14">
        <f t="shared" si="57"/>
        <v>84628.217601618759</v>
      </c>
      <c r="AJ83" s="14">
        <f t="shared" si="57"/>
        <v>84628.217601618759</v>
      </c>
      <c r="AK83" s="74">
        <f t="shared" si="53"/>
        <v>1011049.4784145686</v>
      </c>
    </row>
    <row r="84" spans="1:37" ht="15.75" hidden="1" outlineLevel="2" x14ac:dyDescent="0.25">
      <c r="A84" s="153">
        <v>21</v>
      </c>
      <c r="B84" s="12" t="s">
        <v>51</v>
      </c>
      <c r="C84" s="78"/>
      <c r="D84" s="78">
        <v>880</v>
      </c>
      <c r="E84" s="78">
        <v>169</v>
      </c>
      <c r="F84" s="155">
        <v>1</v>
      </c>
      <c r="G84" s="124">
        <v>1</v>
      </c>
      <c r="H84" s="13" t="s">
        <v>8</v>
      </c>
      <c r="I84" s="13" t="s">
        <v>274</v>
      </c>
      <c r="J84" s="159">
        <v>1230500</v>
      </c>
      <c r="K84" s="159">
        <v>102541.67</v>
      </c>
      <c r="L84" s="51">
        <v>0.81071280000000001</v>
      </c>
      <c r="M84" s="14">
        <f>ROUND(K84*L84,2)</f>
        <v>83131.839999999997</v>
      </c>
      <c r="N84" s="14">
        <f t="shared" si="54"/>
        <v>83131.839999999997</v>
      </c>
      <c r="O84" s="14">
        <f t="shared" si="55"/>
        <v>83131.839999999997</v>
      </c>
      <c r="P84" s="13" t="s">
        <v>274</v>
      </c>
      <c r="Q84" s="159">
        <v>1230500</v>
      </c>
      <c r="R84" s="159">
        <v>102541.67</v>
      </c>
      <c r="S84" s="51">
        <v>0.81071280000000001</v>
      </c>
      <c r="T84" s="14">
        <f t="shared" si="51"/>
        <v>83131.844402375995</v>
      </c>
      <c r="U84" s="14">
        <f t="shared" si="57"/>
        <v>83131.844402375995</v>
      </c>
      <c r="V84" s="13" t="s">
        <v>274</v>
      </c>
      <c r="W84" s="159">
        <v>1230500</v>
      </c>
      <c r="X84" s="159">
        <v>102541.67</v>
      </c>
      <c r="Y84" s="51">
        <v>0.81071280000000001</v>
      </c>
      <c r="Z84" s="14">
        <f>M84</f>
        <v>83131.839999999997</v>
      </c>
      <c r="AA84" s="14">
        <f>M84</f>
        <v>83131.839999999997</v>
      </c>
      <c r="AB84" s="13" t="s">
        <v>274</v>
      </c>
      <c r="AC84" s="159">
        <v>1230500</v>
      </c>
      <c r="AD84" s="159">
        <v>102541.67</v>
      </c>
      <c r="AE84" s="51">
        <v>0.81071280000000001</v>
      </c>
      <c r="AF84" s="14">
        <f>M84</f>
        <v>83131.839999999997</v>
      </c>
      <c r="AG84" s="14">
        <f>M84</f>
        <v>83131.839999999997</v>
      </c>
      <c r="AH84" s="14">
        <f>M84</f>
        <v>83131.839999999997</v>
      </c>
      <c r="AI84" s="14">
        <f>M84</f>
        <v>83131.839999999997</v>
      </c>
      <c r="AJ84" s="14">
        <f>M84</f>
        <v>83131.839999999997</v>
      </c>
      <c r="AK84" s="74">
        <f t="shared" si="53"/>
        <v>997582.08880475175</v>
      </c>
    </row>
    <row r="85" spans="1:37" ht="15.75" hidden="1" outlineLevel="2" x14ac:dyDescent="0.25">
      <c r="A85" s="153">
        <v>22</v>
      </c>
      <c r="B85" s="12" t="s">
        <v>214</v>
      </c>
      <c r="C85" s="78"/>
      <c r="D85" s="78">
        <v>849</v>
      </c>
      <c r="E85" s="78">
        <v>180</v>
      </c>
      <c r="F85" s="155"/>
      <c r="G85" s="124">
        <v>1.05</v>
      </c>
      <c r="H85" s="13" t="s">
        <v>8</v>
      </c>
      <c r="I85" s="13" t="s">
        <v>274</v>
      </c>
      <c r="J85" s="159">
        <v>1230500</v>
      </c>
      <c r="K85" s="159">
        <v>102541.67</v>
      </c>
      <c r="L85" s="51">
        <v>0.24349999999999999</v>
      </c>
      <c r="M85" s="14">
        <f>ROUND(K85*L85,2)</f>
        <v>24968.9</v>
      </c>
      <c r="N85" s="14">
        <f t="shared" si="54"/>
        <v>24968.9</v>
      </c>
      <c r="O85" s="14">
        <f t="shared" si="55"/>
        <v>24968.9</v>
      </c>
      <c r="P85" s="13" t="s">
        <v>274</v>
      </c>
      <c r="Q85" s="159">
        <v>1230500</v>
      </c>
      <c r="R85" s="159">
        <v>102541.67</v>
      </c>
      <c r="S85" s="51">
        <v>0.38530320000000001</v>
      </c>
      <c r="T85" s="14">
        <f t="shared" si="51"/>
        <v>41485.115263561202</v>
      </c>
      <c r="U85" s="14">
        <f t="shared" si="57"/>
        <v>41485.115263561202</v>
      </c>
      <c r="V85" s="13" t="s">
        <v>274</v>
      </c>
      <c r="W85" s="159">
        <v>1230500</v>
      </c>
      <c r="X85" s="159">
        <v>102541.67</v>
      </c>
      <c r="Y85" s="51">
        <v>0.38530320000000001</v>
      </c>
      <c r="Z85" s="14">
        <f>U85</f>
        <v>41485.115263561202</v>
      </c>
      <c r="AA85" s="14">
        <f t="shared" si="57"/>
        <v>41485.115263561202</v>
      </c>
      <c r="AB85" s="13" t="s">
        <v>274</v>
      </c>
      <c r="AC85" s="159">
        <v>1230500</v>
      </c>
      <c r="AD85" s="159">
        <v>102541.67</v>
      </c>
      <c r="AE85" s="51">
        <v>0.38530320000000001</v>
      </c>
      <c r="AF85" s="14">
        <f>AA85</f>
        <v>41485.115263561202</v>
      </c>
      <c r="AG85" s="14">
        <f t="shared" si="57"/>
        <v>41485.115263561202</v>
      </c>
      <c r="AH85" s="14">
        <f t="shared" si="57"/>
        <v>41485.115263561202</v>
      </c>
      <c r="AI85" s="14">
        <f t="shared" si="57"/>
        <v>41485.115263561202</v>
      </c>
      <c r="AJ85" s="14">
        <f t="shared" si="57"/>
        <v>41485.115263561202</v>
      </c>
      <c r="AK85" s="74">
        <f t="shared" si="53"/>
        <v>448272.73737205076</v>
      </c>
    </row>
    <row r="86" spans="1:37" ht="18.75" hidden="1" outlineLevel="1" x14ac:dyDescent="0.25">
      <c r="A86" s="172"/>
      <c r="B86" s="166" t="s">
        <v>21</v>
      </c>
      <c r="C86" s="23">
        <v>8</v>
      </c>
      <c r="D86" s="23">
        <f>SUM(D87:D94)</f>
        <v>9617</v>
      </c>
      <c r="E86" s="23">
        <f>SUM(E87:E94)</f>
        <v>1887</v>
      </c>
      <c r="F86" s="23">
        <f>SUM(F87:F94)</f>
        <v>1</v>
      </c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14"/>
      <c r="U86" s="14"/>
      <c r="V86" s="23"/>
      <c r="W86" s="23"/>
      <c r="X86" s="23"/>
      <c r="Y86" s="23"/>
      <c r="Z86" s="22"/>
      <c r="AA86" s="22"/>
      <c r="AB86" s="23"/>
      <c r="AC86" s="23"/>
      <c r="AD86" s="23"/>
      <c r="AE86" s="23"/>
      <c r="AF86" s="22"/>
      <c r="AG86" s="22"/>
      <c r="AH86" s="22"/>
      <c r="AI86" s="22"/>
      <c r="AJ86" s="22"/>
      <c r="AK86" s="167">
        <f>SUM(AK87:AK94)</f>
        <v>11003617.971912835</v>
      </c>
    </row>
    <row r="87" spans="1:37" ht="15.75" hidden="1" outlineLevel="2" x14ac:dyDescent="0.25">
      <c r="A87" s="153">
        <v>23</v>
      </c>
      <c r="B87" s="12" t="s">
        <v>43</v>
      </c>
      <c r="C87" s="78"/>
      <c r="D87" s="78">
        <v>1416</v>
      </c>
      <c r="E87" s="78">
        <v>366</v>
      </c>
      <c r="F87" s="155"/>
      <c r="G87" s="124">
        <v>1.0369999999999999</v>
      </c>
      <c r="H87" s="13" t="s">
        <v>8</v>
      </c>
      <c r="I87" s="13" t="s">
        <v>287</v>
      </c>
      <c r="J87" s="163">
        <v>2460900</v>
      </c>
      <c r="K87" s="163">
        <v>205075</v>
      </c>
      <c r="L87" s="51">
        <v>0.52711790000000003</v>
      </c>
      <c r="M87" s="14">
        <v>83131.839999999997</v>
      </c>
      <c r="N87" s="14">
        <f t="shared" si="54"/>
        <v>83131.839999999997</v>
      </c>
      <c r="O87" s="14">
        <f t="shared" si="55"/>
        <v>83131.839999999997</v>
      </c>
      <c r="P87" s="13" t="s">
        <v>287</v>
      </c>
      <c r="Q87" s="163">
        <v>2460900</v>
      </c>
      <c r="R87" s="163">
        <v>205075</v>
      </c>
      <c r="S87" s="51">
        <v>0.52711790000000003</v>
      </c>
      <c r="T87" s="14">
        <f t="shared" ref="T87:T94" si="58">$R$87*S87*G87</f>
        <v>112098.3553661725</v>
      </c>
      <c r="U87" s="14">
        <f t="shared" si="57"/>
        <v>112098.3553661725</v>
      </c>
      <c r="V87" s="13" t="s">
        <v>287</v>
      </c>
      <c r="W87" s="163">
        <v>2460900</v>
      </c>
      <c r="X87" s="163">
        <v>205075</v>
      </c>
      <c r="Y87" s="51">
        <v>0.52711790000000003</v>
      </c>
      <c r="Z87" s="14">
        <f>U87</f>
        <v>112098.3553661725</v>
      </c>
      <c r="AA87" s="14">
        <f t="shared" si="57"/>
        <v>112098.3553661725</v>
      </c>
      <c r="AB87" s="13" t="s">
        <v>287</v>
      </c>
      <c r="AC87" s="163">
        <v>2460900</v>
      </c>
      <c r="AD87" s="163">
        <v>205075</v>
      </c>
      <c r="AE87" s="51">
        <v>0.52711790000000003</v>
      </c>
      <c r="AF87" s="14">
        <f>AA87</f>
        <v>112098.3553661725</v>
      </c>
      <c r="AG87" s="14">
        <f t="shared" si="57"/>
        <v>112098.3553661725</v>
      </c>
      <c r="AH87" s="14">
        <f t="shared" si="57"/>
        <v>112098.3553661725</v>
      </c>
      <c r="AI87" s="14">
        <f t="shared" si="57"/>
        <v>112098.3553661725</v>
      </c>
      <c r="AJ87" s="14">
        <f t="shared" si="57"/>
        <v>112098.3553661725</v>
      </c>
      <c r="AK87" s="74">
        <f t="shared" ref="AK87:AK94" si="59">M87+N87+O87+T87+U87+Z87+AA87+AF87+AG87+AH87+AI87+AJ87</f>
        <v>1258280.7182955525</v>
      </c>
    </row>
    <row r="88" spans="1:37" ht="15.75" hidden="1" outlineLevel="2" x14ac:dyDescent="0.25">
      <c r="A88" s="153">
        <v>24</v>
      </c>
      <c r="B88" s="12" t="s">
        <v>50</v>
      </c>
      <c r="C88" s="78"/>
      <c r="D88" s="78">
        <v>1311</v>
      </c>
      <c r="E88" s="78">
        <v>211</v>
      </c>
      <c r="F88" s="155">
        <v>1</v>
      </c>
      <c r="G88" s="124">
        <v>1</v>
      </c>
      <c r="H88" s="13" t="s">
        <v>8</v>
      </c>
      <c r="I88" s="13" t="s">
        <v>287</v>
      </c>
      <c r="J88" s="163">
        <v>2460900</v>
      </c>
      <c r="K88" s="163">
        <v>205075</v>
      </c>
      <c r="L88" s="51">
        <v>0.52711790000000003</v>
      </c>
      <c r="M88" s="14">
        <f>ROUND(K88*L88,2)</f>
        <v>108098.7</v>
      </c>
      <c r="N88" s="14">
        <f t="shared" si="54"/>
        <v>108098.7</v>
      </c>
      <c r="O88" s="14">
        <f t="shared" si="55"/>
        <v>108098.7</v>
      </c>
      <c r="P88" s="13" t="s">
        <v>287</v>
      </c>
      <c r="Q88" s="163">
        <v>2460900</v>
      </c>
      <c r="R88" s="163">
        <v>205075</v>
      </c>
      <c r="S88" s="51">
        <v>0.52711790000000003</v>
      </c>
      <c r="T88" s="14">
        <f t="shared" si="58"/>
        <v>108098.70334250001</v>
      </c>
      <c r="U88" s="14">
        <f t="shared" si="57"/>
        <v>108098.70334250001</v>
      </c>
      <c r="V88" s="13" t="s">
        <v>287</v>
      </c>
      <c r="W88" s="163">
        <v>2460900</v>
      </c>
      <c r="X88" s="163">
        <v>205075</v>
      </c>
      <c r="Y88" s="51">
        <v>0.52711790000000003</v>
      </c>
      <c r="Z88" s="14">
        <f>M88</f>
        <v>108098.7</v>
      </c>
      <c r="AA88" s="14">
        <f>M88</f>
        <v>108098.7</v>
      </c>
      <c r="AB88" s="13" t="s">
        <v>287</v>
      </c>
      <c r="AC88" s="163">
        <v>2460900</v>
      </c>
      <c r="AD88" s="163">
        <v>205075</v>
      </c>
      <c r="AE88" s="51">
        <v>0.52711790000000003</v>
      </c>
      <c r="AF88" s="14">
        <f>M88</f>
        <v>108098.7</v>
      </c>
      <c r="AG88" s="14">
        <f>M88</f>
        <v>108098.7</v>
      </c>
      <c r="AH88" s="14">
        <f>M88</f>
        <v>108098.7</v>
      </c>
      <c r="AI88" s="14">
        <f>M88</f>
        <v>108098.7</v>
      </c>
      <c r="AJ88" s="14">
        <f>M88</f>
        <v>108098.7</v>
      </c>
      <c r="AK88" s="74">
        <f t="shared" si="59"/>
        <v>1297184.4066849998</v>
      </c>
    </row>
    <row r="89" spans="1:37" ht="15.75" hidden="1" outlineLevel="2" x14ac:dyDescent="0.25">
      <c r="A89" s="153">
        <v>25</v>
      </c>
      <c r="B89" s="12" t="s">
        <v>23</v>
      </c>
      <c r="C89" s="78"/>
      <c r="D89" s="78">
        <v>957</v>
      </c>
      <c r="E89" s="78">
        <v>136</v>
      </c>
      <c r="F89" s="155"/>
      <c r="G89" s="124">
        <v>1.014</v>
      </c>
      <c r="H89" s="13" t="s">
        <v>8</v>
      </c>
      <c r="I89" s="13" t="s">
        <v>287</v>
      </c>
      <c r="J89" s="163">
        <v>2460900</v>
      </c>
      <c r="K89" s="163">
        <v>205075</v>
      </c>
      <c r="L89" s="51">
        <v>0.52711790000000003</v>
      </c>
      <c r="M89" s="14">
        <f>ROUND(K89*L89,2)</f>
        <v>108098.7</v>
      </c>
      <c r="N89" s="14">
        <f t="shared" si="54"/>
        <v>108098.7</v>
      </c>
      <c r="O89" s="14">
        <f t="shared" si="55"/>
        <v>108098.7</v>
      </c>
      <c r="P89" s="13" t="s">
        <v>287</v>
      </c>
      <c r="Q89" s="163">
        <v>2460900</v>
      </c>
      <c r="R89" s="163">
        <v>205075</v>
      </c>
      <c r="S89" s="51">
        <v>0.52711790000000003</v>
      </c>
      <c r="T89" s="14">
        <f t="shared" si="58"/>
        <v>109612.08518929502</v>
      </c>
      <c r="U89" s="14">
        <f t="shared" si="57"/>
        <v>109612.08518929502</v>
      </c>
      <c r="V89" s="13" t="s">
        <v>287</v>
      </c>
      <c r="W89" s="163">
        <v>2460900</v>
      </c>
      <c r="X89" s="163">
        <v>205075</v>
      </c>
      <c r="Y89" s="51">
        <v>0.52711790000000003</v>
      </c>
      <c r="Z89" s="14">
        <f t="shared" ref="Z89:Z94" si="60">U89</f>
        <v>109612.08518929502</v>
      </c>
      <c r="AA89" s="14">
        <f t="shared" si="57"/>
        <v>109612.08518929502</v>
      </c>
      <c r="AB89" s="13" t="s">
        <v>287</v>
      </c>
      <c r="AC89" s="163">
        <v>2460900</v>
      </c>
      <c r="AD89" s="163">
        <v>205075</v>
      </c>
      <c r="AE89" s="51">
        <v>0.52711790000000003</v>
      </c>
      <c r="AF89" s="14">
        <f t="shared" ref="AF89:AF94" si="61">AA89</f>
        <v>109612.08518929502</v>
      </c>
      <c r="AG89" s="14">
        <f t="shared" si="57"/>
        <v>109612.08518929502</v>
      </c>
      <c r="AH89" s="14">
        <f t="shared" si="57"/>
        <v>109612.08518929502</v>
      </c>
      <c r="AI89" s="14">
        <f t="shared" si="57"/>
        <v>109612.08518929502</v>
      </c>
      <c r="AJ89" s="14">
        <f t="shared" si="57"/>
        <v>109612.08518929502</v>
      </c>
      <c r="AK89" s="74">
        <f t="shared" si="59"/>
        <v>1310804.8667036551</v>
      </c>
    </row>
    <row r="90" spans="1:37" ht="15.75" hidden="1" outlineLevel="2" x14ac:dyDescent="0.25">
      <c r="A90" s="153">
        <v>26</v>
      </c>
      <c r="B90" s="12" t="s">
        <v>48</v>
      </c>
      <c r="C90" s="78"/>
      <c r="D90" s="78">
        <v>1021</v>
      </c>
      <c r="E90" s="78">
        <v>219</v>
      </c>
      <c r="F90" s="155"/>
      <c r="G90" s="124">
        <v>1.022</v>
      </c>
      <c r="H90" s="13" t="s">
        <v>8</v>
      </c>
      <c r="I90" s="13" t="s">
        <v>287</v>
      </c>
      <c r="J90" s="163">
        <v>2460900</v>
      </c>
      <c r="K90" s="163">
        <v>205075</v>
      </c>
      <c r="L90" s="51">
        <v>0.52711790000000003</v>
      </c>
      <c r="M90" s="14">
        <v>83131.839999999997</v>
      </c>
      <c r="N90" s="14">
        <f t="shared" si="54"/>
        <v>83131.839999999997</v>
      </c>
      <c r="O90" s="14">
        <f t="shared" si="55"/>
        <v>83131.839999999997</v>
      </c>
      <c r="P90" s="13" t="s">
        <v>287</v>
      </c>
      <c r="Q90" s="163">
        <v>2460900</v>
      </c>
      <c r="R90" s="163">
        <v>205075</v>
      </c>
      <c r="S90" s="51">
        <v>0.52711790000000003</v>
      </c>
      <c r="T90" s="14">
        <f t="shared" si="58"/>
        <v>110476.87481603501</v>
      </c>
      <c r="U90" s="14">
        <f t="shared" si="57"/>
        <v>110476.87481603501</v>
      </c>
      <c r="V90" s="13" t="s">
        <v>287</v>
      </c>
      <c r="W90" s="163">
        <v>2460900</v>
      </c>
      <c r="X90" s="163">
        <v>205075</v>
      </c>
      <c r="Y90" s="51">
        <v>0.52711790000000003</v>
      </c>
      <c r="Z90" s="14">
        <f t="shared" si="60"/>
        <v>110476.87481603501</v>
      </c>
      <c r="AA90" s="14">
        <f t="shared" si="57"/>
        <v>110476.87481603501</v>
      </c>
      <c r="AB90" s="13" t="s">
        <v>287</v>
      </c>
      <c r="AC90" s="163">
        <v>2460900</v>
      </c>
      <c r="AD90" s="163">
        <v>205075</v>
      </c>
      <c r="AE90" s="51">
        <v>0.52711790000000003</v>
      </c>
      <c r="AF90" s="14">
        <f t="shared" si="61"/>
        <v>110476.87481603501</v>
      </c>
      <c r="AG90" s="14">
        <f t="shared" si="57"/>
        <v>110476.87481603501</v>
      </c>
      <c r="AH90" s="14">
        <f t="shared" si="57"/>
        <v>110476.87481603501</v>
      </c>
      <c r="AI90" s="14">
        <f t="shared" si="57"/>
        <v>110476.87481603501</v>
      </c>
      <c r="AJ90" s="14">
        <f t="shared" si="57"/>
        <v>110476.87481603501</v>
      </c>
      <c r="AK90" s="74">
        <f t="shared" si="59"/>
        <v>1243687.393344315</v>
      </c>
    </row>
    <row r="91" spans="1:37" ht="15.75" hidden="1" outlineLevel="2" x14ac:dyDescent="0.25">
      <c r="A91" s="153">
        <v>27</v>
      </c>
      <c r="B91" s="12" t="s">
        <v>53</v>
      </c>
      <c r="C91" s="78"/>
      <c r="D91" s="78">
        <v>1480</v>
      </c>
      <c r="E91" s="78">
        <v>298</v>
      </c>
      <c r="F91" s="155"/>
      <c r="G91" s="124">
        <v>1.024</v>
      </c>
      <c r="H91" s="13" t="s">
        <v>8</v>
      </c>
      <c r="I91" s="13" t="s">
        <v>287</v>
      </c>
      <c r="J91" s="163">
        <v>2460900</v>
      </c>
      <c r="K91" s="163">
        <v>205075</v>
      </c>
      <c r="L91" s="51">
        <v>0.66892689999999999</v>
      </c>
      <c r="M91" s="14">
        <f>ROUND(K91*L91,2)</f>
        <v>137180.18</v>
      </c>
      <c r="N91" s="14">
        <f t="shared" si="54"/>
        <v>137180.18</v>
      </c>
      <c r="O91" s="14">
        <f t="shared" si="55"/>
        <v>137180.18</v>
      </c>
      <c r="P91" s="13" t="s">
        <v>287</v>
      </c>
      <c r="Q91" s="163">
        <v>2460900</v>
      </c>
      <c r="R91" s="163">
        <v>205075</v>
      </c>
      <c r="S91" s="51">
        <v>0.66892689999999999</v>
      </c>
      <c r="T91" s="14">
        <f t="shared" si="58"/>
        <v>140472.50843392001</v>
      </c>
      <c r="U91" s="14">
        <f t="shared" si="57"/>
        <v>140472.50843392001</v>
      </c>
      <c r="V91" s="13" t="s">
        <v>287</v>
      </c>
      <c r="W91" s="163">
        <v>2460900</v>
      </c>
      <c r="X91" s="163">
        <v>205075</v>
      </c>
      <c r="Y91" s="51">
        <v>0.66892689999999999</v>
      </c>
      <c r="Z91" s="14">
        <f t="shared" si="60"/>
        <v>140472.50843392001</v>
      </c>
      <c r="AA91" s="14">
        <f t="shared" si="57"/>
        <v>140472.50843392001</v>
      </c>
      <c r="AB91" s="13" t="s">
        <v>287</v>
      </c>
      <c r="AC91" s="163">
        <v>2460900</v>
      </c>
      <c r="AD91" s="163">
        <v>205075</v>
      </c>
      <c r="AE91" s="51">
        <v>0.66892689999999999</v>
      </c>
      <c r="AF91" s="14">
        <f t="shared" si="61"/>
        <v>140472.50843392001</v>
      </c>
      <c r="AG91" s="14">
        <f t="shared" si="57"/>
        <v>140472.50843392001</v>
      </c>
      <c r="AH91" s="14">
        <f t="shared" si="57"/>
        <v>140472.50843392001</v>
      </c>
      <c r="AI91" s="14">
        <f t="shared" si="57"/>
        <v>140472.50843392001</v>
      </c>
      <c r="AJ91" s="14">
        <f t="shared" si="57"/>
        <v>140472.50843392001</v>
      </c>
      <c r="AK91" s="74">
        <f t="shared" si="59"/>
        <v>1675793.1159052805</v>
      </c>
    </row>
    <row r="92" spans="1:37" ht="15.75" hidden="1" outlineLevel="2" x14ac:dyDescent="0.25">
      <c r="A92" s="153">
        <v>28</v>
      </c>
      <c r="B92" s="12" t="s">
        <v>213</v>
      </c>
      <c r="C92" s="78"/>
      <c r="D92" s="78">
        <v>1284</v>
      </c>
      <c r="E92" s="78">
        <v>210</v>
      </c>
      <c r="F92" s="155"/>
      <c r="G92" s="124">
        <v>1.0209999999999999</v>
      </c>
      <c r="H92" s="13" t="s">
        <v>8</v>
      </c>
      <c r="I92" s="13" t="s">
        <v>287</v>
      </c>
      <c r="J92" s="163">
        <v>2460900</v>
      </c>
      <c r="K92" s="163">
        <v>205075</v>
      </c>
      <c r="L92" s="51">
        <v>0.52711790000000003</v>
      </c>
      <c r="M92" s="14">
        <f>ROUND(K92*L92,2)</f>
        <v>108098.7</v>
      </c>
      <c r="N92" s="14">
        <f t="shared" si="54"/>
        <v>108098.7</v>
      </c>
      <c r="O92" s="14">
        <f t="shared" si="55"/>
        <v>108098.7</v>
      </c>
      <c r="P92" s="13" t="s">
        <v>287</v>
      </c>
      <c r="Q92" s="163">
        <v>2460900</v>
      </c>
      <c r="R92" s="163">
        <v>205075</v>
      </c>
      <c r="S92" s="51">
        <v>0.52711790000000003</v>
      </c>
      <c r="T92" s="14">
        <f t="shared" si="58"/>
        <v>110368.7761126925</v>
      </c>
      <c r="U92" s="14">
        <f t="shared" si="57"/>
        <v>110368.7761126925</v>
      </c>
      <c r="V92" s="13" t="s">
        <v>287</v>
      </c>
      <c r="W92" s="163">
        <v>2460900</v>
      </c>
      <c r="X92" s="163">
        <v>205075</v>
      </c>
      <c r="Y92" s="51">
        <v>0.52711790000000003</v>
      </c>
      <c r="Z92" s="14">
        <f t="shared" si="60"/>
        <v>110368.7761126925</v>
      </c>
      <c r="AA92" s="14">
        <f t="shared" si="57"/>
        <v>110368.7761126925</v>
      </c>
      <c r="AB92" s="13" t="s">
        <v>287</v>
      </c>
      <c r="AC92" s="163">
        <v>2460900</v>
      </c>
      <c r="AD92" s="163">
        <v>205075</v>
      </c>
      <c r="AE92" s="51">
        <v>0.52711790000000003</v>
      </c>
      <c r="AF92" s="14">
        <f t="shared" si="61"/>
        <v>110368.7761126925</v>
      </c>
      <c r="AG92" s="14">
        <f t="shared" si="57"/>
        <v>110368.7761126925</v>
      </c>
      <c r="AH92" s="14">
        <f t="shared" si="57"/>
        <v>110368.7761126925</v>
      </c>
      <c r="AI92" s="14">
        <f t="shared" si="57"/>
        <v>110368.7761126925</v>
      </c>
      <c r="AJ92" s="14">
        <f t="shared" si="57"/>
        <v>110368.7761126925</v>
      </c>
      <c r="AK92" s="74">
        <f t="shared" si="59"/>
        <v>1317615.0850142324</v>
      </c>
    </row>
    <row r="93" spans="1:37" ht="15.75" hidden="1" outlineLevel="2" x14ac:dyDescent="0.25">
      <c r="A93" s="153">
        <v>29</v>
      </c>
      <c r="B93" s="12" t="s">
        <v>55</v>
      </c>
      <c r="C93" s="78"/>
      <c r="D93" s="78">
        <v>1009</v>
      </c>
      <c r="E93" s="78">
        <v>250</v>
      </c>
      <c r="F93" s="155"/>
      <c r="G93" s="124">
        <v>1.02</v>
      </c>
      <c r="H93" s="13" t="s">
        <v>8</v>
      </c>
      <c r="I93" s="13" t="s">
        <v>287</v>
      </c>
      <c r="J93" s="163">
        <v>2460900</v>
      </c>
      <c r="K93" s="163">
        <v>205075</v>
      </c>
      <c r="L93" s="51">
        <v>0.52711790000000003</v>
      </c>
      <c r="M93" s="14">
        <f>ROUND(K93*L93,2)</f>
        <v>108098.7</v>
      </c>
      <c r="N93" s="14">
        <f t="shared" si="54"/>
        <v>108098.7</v>
      </c>
      <c r="O93" s="14">
        <f t="shared" si="55"/>
        <v>108098.7</v>
      </c>
      <c r="P93" s="13" t="s">
        <v>287</v>
      </c>
      <c r="Q93" s="163">
        <v>2460900</v>
      </c>
      <c r="R93" s="163">
        <v>205075</v>
      </c>
      <c r="S93" s="51">
        <v>0.66892689999999999</v>
      </c>
      <c r="T93" s="14">
        <f t="shared" si="58"/>
        <v>139923.78769785</v>
      </c>
      <c r="U93" s="14">
        <f t="shared" si="57"/>
        <v>139923.78769785</v>
      </c>
      <c r="V93" s="13" t="s">
        <v>287</v>
      </c>
      <c r="W93" s="163">
        <v>2460900</v>
      </c>
      <c r="X93" s="163">
        <v>205075</v>
      </c>
      <c r="Y93" s="51">
        <v>0.66892689999999999</v>
      </c>
      <c r="Z93" s="14">
        <f t="shared" si="60"/>
        <v>139923.78769785</v>
      </c>
      <c r="AA93" s="14">
        <f t="shared" si="57"/>
        <v>139923.78769785</v>
      </c>
      <c r="AB93" s="13" t="s">
        <v>287</v>
      </c>
      <c r="AC93" s="163">
        <v>2460900</v>
      </c>
      <c r="AD93" s="163">
        <v>205075</v>
      </c>
      <c r="AE93" s="51">
        <v>0.66892689999999999</v>
      </c>
      <c r="AF93" s="14">
        <f t="shared" si="61"/>
        <v>139923.78769785</v>
      </c>
      <c r="AG93" s="14">
        <f t="shared" si="57"/>
        <v>139923.78769785</v>
      </c>
      <c r="AH93" s="14">
        <f t="shared" si="57"/>
        <v>139923.78769785</v>
      </c>
      <c r="AI93" s="14">
        <f t="shared" si="57"/>
        <v>139923.78769785</v>
      </c>
      <c r="AJ93" s="14">
        <f t="shared" si="57"/>
        <v>139923.78769785</v>
      </c>
      <c r="AK93" s="74">
        <f t="shared" si="59"/>
        <v>1583610.1892806501</v>
      </c>
    </row>
    <row r="94" spans="1:37" ht="15.75" hidden="1" outlineLevel="2" x14ac:dyDescent="0.25">
      <c r="A94" s="153">
        <v>30</v>
      </c>
      <c r="B94" s="12" t="s">
        <v>262</v>
      </c>
      <c r="C94" s="78"/>
      <c r="D94" s="78">
        <v>1139</v>
      </c>
      <c r="E94" s="78">
        <v>197</v>
      </c>
      <c r="F94" s="155"/>
      <c r="G94" s="124">
        <v>1.02</v>
      </c>
      <c r="H94" s="13" t="s">
        <v>8</v>
      </c>
      <c r="I94" s="13" t="s">
        <v>287</v>
      </c>
      <c r="J94" s="163">
        <v>2460900</v>
      </c>
      <c r="K94" s="163">
        <v>205075</v>
      </c>
      <c r="L94" s="51">
        <v>0.52711790000000003</v>
      </c>
      <c r="M94" s="14">
        <f>ROUND(K94*L94,2)</f>
        <v>108098.7</v>
      </c>
      <c r="N94" s="14">
        <f t="shared" si="54"/>
        <v>108098.7</v>
      </c>
      <c r="O94" s="14">
        <f t="shared" si="55"/>
        <v>108098.7</v>
      </c>
      <c r="P94" s="13" t="s">
        <v>287</v>
      </c>
      <c r="Q94" s="163">
        <v>2460900</v>
      </c>
      <c r="R94" s="163">
        <v>205075</v>
      </c>
      <c r="S94" s="51">
        <v>0.52711790000000003</v>
      </c>
      <c r="T94" s="14">
        <f t="shared" si="58"/>
        <v>110260.67740935001</v>
      </c>
      <c r="U94" s="14">
        <f t="shared" si="57"/>
        <v>110260.67740935001</v>
      </c>
      <c r="V94" s="13" t="s">
        <v>287</v>
      </c>
      <c r="W94" s="163">
        <v>2460900</v>
      </c>
      <c r="X94" s="163">
        <v>205075</v>
      </c>
      <c r="Y94" s="51">
        <v>0.52711790000000003</v>
      </c>
      <c r="Z94" s="14">
        <f t="shared" si="60"/>
        <v>110260.67740935001</v>
      </c>
      <c r="AA94" s="14">
        <f t="shared" si="57"/>
        <v>110260.67740935001</v>
      </c>
      <c r="AB94" s="13" t="s">
        <v>287</v>
      </c>
      <c r="AC94" s="163">
        <v>2460900</v>
      </c>
      <c r="AD94" s="163">
        <v>205075</v>
      </c>
      <c r="AE94" s="51">
        <v>0.52711790000000003</v>
      </c>
      <c r="AF94" s="14">
        <f t="shared" si="61"/>
        <v>110260.67740935001</v>
      </c>
      <c r="AG94" s="14">
        <f t="shared" si="57"/>
        <v>110260.67740935001</v>
      </c>
      <c r="AH94" s="14">
        <f t="shared" si="57"/>
        <v>110260.67740935001</v>
      </c>
      <c r="AI94" s="14">
        <f t="shared" si="57"/>
        <v>110260.67740935001</v>
      </c>
      <c r="AJ94" s="14">
        <f t="shared" si="57"/>
        <v>110260.67740935001</v>
      </c>
      <c r="AK94" s="74">
        <f t="shared" si="59"/>
        <v>1316642.19668415</v>
      </c>
    </row>
    <row r="95" spans="1:37" ht="18.75" hidden="1" outlineLevel="2" x14ac:dyDescent="0.25">
      <c r="A95" s="153"/>
      <c r="B95" s="11" t="s">
        <v>26</v>
      </c>
      <c r="C95" s="9">
        <v>2</v>
      </c>
      <c r="D95" s="9">
        <f>D96+D97</f>
        <v>3500</v>
      </c>
      <c r="E95" s="9">
        <f>E96+E97</f>
        <v>650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14"/>
      <c r="U95" s="14"/>
      <c r="V95" s="9"/>
      <c r="W95" s="9"/>
      <c r="X95" s="9"/>
      <c r="Y95" s="9"/>
      <c r="Z95" s="13"/>
      <c r="AA95" s="13"/>
      <c r="AB95" s="9"/>
      <c r="AC95" s="9"/>
      <c r="AD95" s="9"/>
      <c r="AE95" s="9"/>
      <c r="AF95" s="13"/>
      <c r="AG95" s="13"/>
      <c r="AH95" s="13"/>
      <c r="AI95" s="13"/>
      <c r="AJ95" s="13"/>
      <c r="AK95" s="74">
        <f>AK96+AK97</f>
        <v>3545619.6266986113</v>
      </c>
    </row>
    <row r="96" spans="1:37" ht="31.5" hidden="1" outlineLevel="2" x14ac:dyDescent="0.25">
      <c r="A96" s="153">
        <v>31</v>
      </c>
      <c r="B96" s="12" t="s">
        <v>57</v>
      </c>
      <c r="C96" s="78"/>
      <c r="D96" s="78">
        <v>1896</v>
      </c>
      <c r="E96" s="78">
        <v>452</v>
      </c>
      <c r="F96" s="82"/>
      <c r="G96" s="154">
        <v>1.028</v>
      </c>
      <c r="H96" s="13" t="s">
        <v>8</v>
      </c>
      <c r="I96" s="13" t="s">
        <v>292</v>
      </c>
      <c r="J96" s="163">
        <v>2907100</v>
      </c>
      <c r="K96" s="163">
        <v>242258.33</v>
      </c>
      <c r="L96" s="51">
        <v>0.72367289999999995</v>
      </c>
      <c r="M96" s="14">
        <f>ROUND(K96*L96,2)</f>
        <v>175315.79</v>
      </c>
      <c r="N96" s="14">
        <f t="shared" si="54"/>
        <v>175315.79</v>
      </c>
      <c r="O96" s="14">
        <f t="shared" si="55"/>
        <v>175315.79</v>
      </c>
      <c r="P96" s="13" t="s">
        <v>292</v>
      </c>
      <c r="Q96" s="163">
        <v>2907100</v>
      </c>
      <c r="R96" s="163">
        <v>242258.33</v>
      </c>
      <c r="S96" s="51">
        <v>0.72367289999999995</v>
      </c>
      <c r="T96" s="14">
        <f>$R$96*S96*G96</f>
        <v>180224.63029042416</v>
      </c>
      <c r="U96" s="14">
        <f t="shared" si="57"/>
        <v>180224.63029042416</v>
      </c>
      <c r="V96" s="13" t="s">
        <v>292</v>
      </c>
      <c r="W96" s="163">
        <v>2907100</v>
      </c>
      <c r="X96" s="163">
        <v>242258.33</v>
      </c>
      <c r="Y96" s="51">
        <v>0.72367289999999995</v>
      </c>
      <c r="Z96" s="14">
        <f>U96</f>
        <v>180224.63029042416</v>
      </c>
      <c r="AA96" s="14">
        <f t="shared" si="57"/>
        <v>180224.63029042416</v>
      </c>
      <c r="AB96" s="13" t="s">
        <v>292</v>
      </c>
      <c r="AC96" s="163">
        <v>2907100</v>
      </c>
      <c r="AD96" s="163">
        <v>242258.33</v>
      </c>
      <c r="AE96" s="51">
        <v>0.72367289999999995</v>
      </c>
      <c r="AF96" s="14">
        <f>AA96</f>
        <v>180224.63029042416</v>
      </c>
      <c r="AG96" s="14">
        <f t="shared" si="57"/>
        <v>180224.63029042416</v>
      </c>
      <c r="AH96" s="14">
        <f t="shared" si="57"/>
        <v>180224.63029042416</v>
      </c>
      <c r="AI96" s="14">
        <f t="shared" si="57"/>
        <v>180224.63029042416</v>
      </c>
      <c r="AJ96" s="14">
        <f t="shared" si="57"/>
        <v>180224.63029042416</v>
      </c>
      <c r="AK96" s="74">
        <f>M96+N96+O96+T96+U96+Z96+AA96+AF96+AG96+AH96+AI96+AJ96</f>
        <v>2147969.0426138178</v>
      </c>
    </row>
    <row r="97" spans="1:37" ht="31.5" hidden="1" outlineLevel="2" x14ac:dyDescent="0.25">
      <c r="A97" s="153">
        <v>32</v>
      </c>
      <c r="B97" s="12" t="s">
        <v>54</v>
      </c>
      <c r="C97" s="78"/>
      <c r="D97" s="78">
        <v>1604</v>
      </c>
      <c r="E97" s="78">
        <v>198</v>
      </c>
      <c r="F97" s="82"/>
      <c r="G97" s="154">
        <v>1.018</v>
      </c>
      <c r="H97" s="13"/>
      <c r="I97" s="13" t="s">
        <v>301</v>
      </c>
      <c r="J97" s="163">
        <v>2907100</v>
      </c>
      <c r="K97" s="163">
        <v>242258.33</v>
      </c>
      <c r="L97" s="51">
        <v>0.52711790000000003</v>
      </c>
      <c r="M97" s="14">
        <v>108098.7</v>
      </c>
      <c r="N97" s="14">
        <f t="shared" si="54"/>
        <v>108098.7</v>
      </c>
      <c r="O97" s="14">
        <f t="shared" si="55"/>
        <v>108098.7</v>
      </c>
      <c r="P97" s="13" t="s">
        <v>301</v>
      </c>
      <c r="Q97" s="163">
        <v>2907100</v>
      </c>
      <c r="R97" s="163">
        <v>242258.33</v>
      </c>
      <c r="S97" s="51">
        <v>0.48358649999999997</v>
      </c>
      <c r="T97" s="14">
        <f>$R$96*S97*G97</f>
        <v>119261.6093427548</v>
      </c>
      <c r="U97" s="14">
        <f t="shared" ref="U97:AJ97" si="62">T97</f>
        <v>119261.6093427548</v>
      </c>
      <c r="V97" s="13" t="s">
        <v>301</v>
      </c>
      <c r="W97" s="163">
        <v>2907100</v>
      </c>
      <c r="X97" s="163">
        <v>242258.33</v>
      </c>
      <c r="Y97" s="51">
        <v>0.48358649999999997</v>
      </c>
      <c r="Z97" s="14">
        <f>U97</f>
        <v>119261.6093427548</v>
      </c>
      <c r="AA97" s="14">
        <f t="shared" si="62"/>
        <v>119261.6093427548</v>
      </c>
      <c r="AB97" s="13" t="s">
        <v>301</v>
      </c>
      <c r="AC97" s="163">
        <v>2907100</v>
      </c>
      <c r="AD97" s="163">
        <v>242258.33</v>
      </c>
      <c r="AE97" s="51">
        <v>0.48358649999999997</v>
      </c>
      <c r="AF97" s="14">
        <f>AA97</f>
        <v>119261.6093427548</v>
      </c>
      <c r="AG97" s="14">
        <f t="shared" si="62"/>
        <v>119261.6093427548</v>
      </c>
      <c r="AH97" s="14">
        <f t="shared" si="62"/>
        <v>119261.6093427548</v>
      </c>
      <c r="AI97" s="14">
        <f t="shared" si="62"/>
        <v>119261.6093427548</v>
      </c>
      <c r="AJ97" s="14">
        <f t="shared" si="62"/>
        <v>119261.6093427548</v>
      </c>
      <c r="AK97" s="74">
        <f>M97+N97+O97+T97+U97+Z97+AA97+AF97+AG97+AH97+AI97+AJ97</f>
        <v>1397650.5840847932</v>
      </c>
    </row>
    <row r="98" spans="1:37" ht="15.75" collapsed="1" x14ac:dyDescent="0.25">
      <c r="A98" s="22">
        <v>4</v>
      </c>
      <c r="B98" s="24" t="s">
        <v>58</v>
      </c>
      <c r="C98" s="9">
        <f>C99+C112</f>
        <v>14</v>
      </c>
      <c r="D98" s="125">
        <f t="shared" ref="D98:AK98" si="63">D99+D112</f>
        <v>8292</v>
      </c>
      <c r="E98" s="125">
        <f t="shared" si="63"/>
        <v>2108</v>
      </c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4"/>
      <c r="U98" s="6"/>
      <c r="V98" s="125"/>
      <c r="W98" s="125"/>
      <c r="X98" s="125"/>
      <c r="Y98" s="125"/>
      <c r="Z98" s="6"/>
      <c r="AA98" s="6"/>
      <c r="AB98" s="125"/>
      <c r="AC98" s="125"/>
      <c r="AD98" s="125"/>
      <c r="AE98" s="125"/>
      <c r="AF98" s="6"/>
      <c r="AG98" s="6"/>
      <c r="AH98" s="6"/>
      <c r="AI98" s="6"/>
      <c r="AJ98" s="6"/>
      <c r="AK98" s="161">
        <f t="shared" si="63"/>
        <v>13000455.479626708</v>
      </c>
    </row>
    <row r="99" spans="1:37" ht="18.75" hidden="1" outlineLevel="1" x14ac:dyDescent="0.25">
      <c r="A99" s="153"/>
      <c r="B99" s="166" t="s">
        <v>6</v>
      </c>
      <c r="C99" s="23">
        <v>12</v>
      </c>
      <c r="D99" s="127">
        <f t="shared" ref="D99:E99" si="64">SUM(D100:D111)</f>
        <v>6431</v>
      </c>
      <c r="E99" s="127">
        <f t="shared" si="64"/>
        <v>1634</v>
      </c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4"/>
      <c r="U99" s="22"/>
      <c r="V99" s="127"/>
      <c r="W99" s="127"/>
      <c r="X99" s="127"/>
      <c r="Y99" s="127"/>
      <c r="Z99" s="22"/>
      <c r="AA99" s="22"/>
      <c r="AB99" s="127"/>
      <c r="AC99" s="127"/>
      <c r="AD99" s="127"/>
      <c r="AE99" s="127"/>
      <c r="AF99" s="22"/>
      <c r="AG99" s="22"/>
      <c r="AH99" s="22"/>
      <c r="AI99" s="22"/>
      <c r="AJ99" s="22"/>
      <c r="AK99" s="167">
        <f t="shared" ref="AK99" si="65">SUM(AK100:AK111)</f>
        <v>10359387.979617748</v>
      </c>
    </row>
    <row r="100" spans="1:37" ht="15.75" hidden="1" outlineLevel="2" x14ac:dyDescent="0.25">
      <c r="A100" s="153">
        <v>1</v>
      </c>
      <c r="B100" s="12" t="s">
        <v>59</v>
      </c>
      <c r="C100" s="78"/>
      <c r="D100" s="78">
        <v>717</v>
      </c>
      <c r="E100" s="78">
        <v>171</v>
      </c>
      <c r="F100" s="155"/>
      <c r="G100" s="124">
        <v>1.022</v>
      </c>
      <c r="H100" s="13" t="s">
        <v>8</v>
      </c>
      <c r="I100" s="13" t="s">
        <v>274</v>
      </c>
      <c r="J100" s="159">
        <v>1230500</v>
      </c>
      <c r="K100" s="159">
        <v>102541.67</v>
      </c>
      <c r="L100" s="51">
        <v>0.81071280000000001</v>
      </c>
      <c r="M100" s="14">
        <f t="shared" ref="M100:M111" si="66">ROUND(K100*L100,2)</f>
        <v>83131.839999999997</v>
      </c>
      <c r="N100" s="14">
        <f t="shared" si="54"/>
        <v>83131.839999999997</v>
      </c>
      <c r="O100" s="14">
        <f t="shared" si="55"/>
        <v>83131.839999999997</v>
      </c>
      <c r="P100" s="13" t="s">
        <v>274</v>
      </c>
      <c r="Q100" s="159">
        <v>1230500</v>
      </c>
      <c r="R100" s="159">
        <v>102541.67</v>
      </c>
      <c r="S100" s="51">
        <v>0.81071280000000001</v>
      </c>
      <c r="T100" s="14">
        <f t="shared" ref="T100:T111" si="67">$R$100*S100*G100</f>
        <v>84960.744979228271</v>
      </c>
      <c r="U100" s="14">
        <f>T100</f>
        <v>84960.744979228271</v>
      </c>
      <c r="V100" s="13" t="s">
        <v>274</v>
      </c>
      <c r="W100" s="159">
        <v>1230500</v>
      </c>
      <c r="X100" s="159">
        <v>102541.67</v>
      </c>
      <c r="Y100" s="51">
        <v>0.81071280000000001</v>
      </c>
      <c r="Z100" s="14">
        <f t="shared" ref="Z100:Z107" si="68">U100</f>
        <v>84960.744979228271</v>
      </c>
      <c r="AA100" s="14">
        <f t="shared" ref="AA100:AJ100" si="69">Z100</f>
        <v>84960.744979228271</v>
      </c>
      <c r="AB100" s="13" t="s">
        <v>274</v>
      </c>
      <c r="AC100" s="159">
        <v>1230500</v>
      </c>
      <c r="AD100" s="159">
        <v>102541.67</v>
      </c>
      <c r="AE100" s="51">
        <v>0.81071280000000001</v>
      </c>
      <c r="AF100" s="14">
        <f t="shared" ref="AF100:AF107" si="70">AA100</f>
        <v>84960.744979228271</v>
      </c>
      <c r="AG100" s="14">
        <f t="shared" si="69"/>
        <v>84960.744979228271</v>
      </c>
      <c r="AH100" s="14">
        <f t="shared" si="69"/>
        <v>84960.744979228271</v>
      </c>
      <c r="AI100" s="14">
        <f t="shared" si="69"/>
        <v>84960.744979228271</v>
      </c>
      <c r="AJ100" s="14">
        <f t="shared" si="69"/>
        <v>84960.744979228271</v>
      </c>
      <c r="AK100" s="74">
        <f t="shared" ref="AK100:AK111" si="71">M100+N100+O100+T100+U100+Z100+AA100+AF100+AG100+AH100+AI100+AJ100</f>
        <v>1014042.2248130542</v>
      </c>
    </row>
    <row r="101" spans="1:37" ht="15.75" hidden="1" outlineLevel="2" x14ac:dyDescent="0.25">
      <c r="A101" s="153">
        <v>2</v>
      </c>
      <c r="B101" s="12" t="s">
        <v>60</v>
      </c>
      <c r="C101" s="78"/>
      <c r="D101" s="78">
        <v>542</v>
      </c>
      <c r="E101" s="78">
        <v>149</v>
      </c>
      <c r="F101" s="155"/>
      <c r="G101" s="124">
        <v>1.02</v>
      </c>
      <c r="H101" s="13" t="s">
        <v>8</v>
      </c>
      <c r="I101" s="13" t="s">
        <v>274</v>
      </c>
      <c r="J101" s="159">
        <v>1230500</v>
      </c>
      <c r="K101" s="159">
        <v>102541.67</v>
      </c>
      <c r="L101" s="51">
        <v>0.81071280000000001</v>
      </c>
      <c r="M101" s="14">
        <f t="shared" si="66"/>
        <v>83131.839999999997</v>
      </c>
      <c r="N101" s="14">
        <f t="shared" si="54"/>
        <v>83131.839999999997</v>
      </c>
      <c r="O101" s="14">
        <f t="shared" si="55"/>
        <v>83131.839999999997</v>
      </c>
      <c r="P101" s="13" t="s">
        <v>274</v>
      </c>
      <c r="Q101" s="159">
        <v>1230500</v>
      </c>
      <c r="R101" s="159">
        <v>102541.67</v>
      </c>
      <c r="S101" s="51">
        <v>0.81071280000000001</v>
      </c>
      <c r="T101" s="14">
        <f t="shared" si="67"/>
        <v>84794.481290423515</v>
      </c>
      <c r="U101" s="14">
        <f t="shared" ref="U101:AJ114" si="72">T101</f>
        <v>84794.481290423515</v>
      </c>
      <c r="V101" s="13" t="s">
        <v>274</v>
      </c>
      <c r="W101" s="159">
        <v>1230500</v>
      </c>
      <c r="X101" s="159">
        <v>102541.67</v>
      </c>
      <c r="Y101" s="51">
        <v>0.81071280000000001</v>
      </c>
      <c r="Z101" s="14">
        <f t="shared" si="68"/>
        <v>84794.481290423515</v>
      </c>
      <c r="AA101" s="14">
        <f t="shared" si="72"/>
        <v>84794.481290423515</v>
      </c>
      <c r="AB101" s="13" t="s">
        <v>274</v>
      </c>
      <c r="AC101" s="159">
        <v>1230500</v>
      </c>
      <c r="AD101" s="159">
        <v>102541.67</v>
      </c>
      <c r="AE101" s="51">
        <v>0.81071280000000001</v>
      </c>
      <c r="AF101" s="14">
        <f t="shared" si="70"/>
        <v>84794.481290423515</v>
      </c>
      <c r="AG101" s="14">
        <f t="shared" si="72"/>
        <v>84794.481290423515</v>
      </c>
      <c r="AH101" s="14">
        <f t="shared" si="72"/>
        <v>84794.481290423515</v>
      </c>
      <c r="AI101" s="14">
        <f t="shared" si="72"/>
        <v>84794.481290423515</v>
      </c>
      <c r="AJ101" s="14">
        <f t="shared" si="72"/>
        <v>84794.481290423515</v>
      </c>
      <c r="AK101" s="74">
        <f t="shared" si="71"/>
        <v>1012545.8516138118</v>
      </c>
    </row>
    <row r="102" spans="1:37" ht="15.75" hidden="1" outlineLevel="2" x14ac:dyDescent="0.25">
      <c r="A102" s="153">
        <v>3</v>
      </c>
      <c r="B102" s="12" t="s">
        <v>61</v>
      </c>
      <c r="C102" s="78"/>
      <c r="D102" s="78">
        <v>784</v>
      </c>
      <c r="E102" s="78">
        <v>204</v>
      </c>
      <c r="F102" s="155"/>
      <c r="G102" s="124">
        <v>1.0269999999999999</v>
      </c>
      <c r="H102" s="13" t="s">
        <v>8</v>
      </c>
      <c r="I102" s="13" t="s">
        <v>274</v>
      </c>
      <c r="J102" s="159">
        <v>1230500</v>
      </c>
      <c r="K102" s="159">
        <v>102541.67</v>
      </c>
      <c r="L102" s="51">
        <v>0.81071280000000001</v>
      </c>
      <c r="M102" s="14">
        <f t="shared" si="66"/>
        <v>83131.839999999997</v>
      </c>
      <c r="N102" s="14">
        <f t="shared" si="54"/>
        <v>83131.839999999997</v>
      </c>
      <c r="O102" s="14">
        <f t="shared" si="55"/>
        <v>83131.839999999997</v>
      </c>
      <c r="P102" s="13" t="s">
        <v>274</v>
      </c>
      <c r="Q102" s="159">
        <v>1230500</v>
      </c>
      <c r="R102" s="159">
        <v>102541.67</v>
      </c>
      <c r="S102" s="51">
        <v>0.81071280000000001</v>
      </c>
      <c r="T102" s="14">
        <f t="shared" si="67"/>
        <v>85376.404201240133</v>
      </c>
      <c r="U102" s="14">
        <f t="shared" si="72"/>
        <v>85376.404201240133</v>
      </c>
      <c r="V102" s="13" t="s">
        <v>274</v>
      </c>
      <c r="W102" s="159">
        <v>1230500</v>
      </c>
      <c r="X102" s="159">
        <v>102541.67</v>
      </c>
      <c r="Y102" s="51">
        <v>0.81071280000000001</v>
      </c>
      <c r="Z102" s="14">
        <f t="shared" si="68"/>
        <v>85376.404201240133</v>
      </c>
      <c r="AA102" s="14">
        <f t="shared" si="72"/>
        <v>85376.404201240133</v>
      </c>
      <c r="AB102" s="13" t="s">
        <v>274</v>
      </c>
      <c r="AC102" s="159">
        <v>1230500</v>
      </c>
      <c r="AD102" s="159">
        <v>102541.67</v>
      </c>
      <c r="AE102" s="51">
        <v>0.81071280000000001</v>
      </c>
      <c r="AF102" s="14">
        <f t="shared" si="70"/>
        <v>85376.404201240133</v>
      </c>
      <c r="AG102" s="14">
        <f t="shared" si="72"/>
        <v>85376.404201240133</v>
      </c>
      <c r="AH102" s="14">
        <f t="shared" si="72"/>
        <v>85376.404201240133</v>
      </c>
      <c r="AI102" s="14">
        <f t="shared" si="72"/>
        <v>85376.404201240133</v>
      </c>
      <c r="AJ102" s="14">
        <f t="shared" si="72"/>
        <v>85376.404201240133</v>
      </c>
      <c r="AK102" s="74">
        <f t="shared" si="71"/>
        <v>1017783.1578111614</v>
      </c>
    </row>
    <row r="103" spans="1:37" ht="15.75" hidden="1" outlineLevel="2" x14ac:dyDescent="0.25">
      <c r="A103" s="153">
        <v>4</v>
      </c>
      <c r="B103" s="12" t="s">
        <v>62</v>
      </c>
      <c r="C103" s="78"/>
      <c r="D103" s="78">
        <v>470</v>
      </c>
      <c r="E103" s="78">
        <v>130</v>
      </c>
      <c r="F103" s="155"/>
      <c r="G103" s="124">
        <v>1</v>
      </c>
      <c r="H103" s="13" t="s">
        <v>8</v>
      </c>
      <c r="I103" s="13" t="s">
        <v>274</v>
      </c>
      <c r="J103" s="159">
        <v>1230500</v>
      </c>
      <c r="K103" s="159">
        <v>102541.67</v>
      </c>
      <c r="L103" s="51">
        <v>0.24349999999999999</v>
      </c>
      <c r="M103" s="14">
        <f t="shared" si="66"/>
        <v>24968.9</v>
      </c>
      <c r="N103" s="14">
        <f t="shared" si="54"/>
        <v>24968.9</v>
      </c>
      <c r="O103" s="14">
        <f t="shared" si="55"/>
        <v>24968.9</v>
      </c>
      <c r="P103" s="13" t="s">
        <v>274</v>
      </c>
      <c r="Q103" s="159">
        <v>1230500</v>
      </c>
      <c r="R103" s="159">
        <v>102541.67</v>
      </c>
      <c r="S103" s="51">
        <v>0.24349999999999999</v>
      </c>
      <c r="T103" s="14">
        <f t="shared" si="67"/>
        <v>24968.896645000001</v>
      </c>
      <c r="U103" s="14">
        <f t="shared" si="72"/>
        <v>24968.896645000001</v>
      </c>
      <c r="V103" s="13" t="s">
        <v>274</v>
      </c>
      <c r="W103" s="159">
        <v>1230500</v>
      </c>
      <c r="X103" s="159">
        <v>102541.67</v>
      </c>
      <c r="Y103" s="51">
        <v>0.24349999999999999</v>
      </c>
      <c r="Z103" s="14">
        <f t="shared" si="68"/>
        <v>24968.896645000001</v>
      </c>
      <c r="AA103" s="14">
        <f t="shared" si="72"/>
        <v>24968.896645000001</v>
      </c>
      <c r="AB103" s="13" t="s">
        <v>274</v>
      </c>
      <c r="AC103" s="159">
        <v>1230500</v>
      </c>
      <c r="AD103" s="159">
        <v>102541.67</v>
      </c>
      <c r="AE103" s="51">
        <v>0.24349999999999999</v>
      </c>
      <c r="AF103" s="14">
        <f t="shared" si="70"/>
        <v>24968.896645000001</v>
      </c>
      <c r="AG103" s="14">
        <f t="shared" si="72"/>
        <v>24968.896645000001</v>
      </c>
      <c r="AH103" s="14">
        <f t="shared" si="72"/>
        <v>24968.896645000001</v>
      </c>
      <c r="AI103" s="14">
        <f t="shared" si="72"/>
        <v>24968.896645000001</v>
      </c>
      <c r="AJ103" s="14">
        <f t="shared" si="72"/>
        <v>24968.896645000001</v>
      </c>
      <c r="AK103" s="74">
        <f t="shared" si="71"/>
        <v>299626.76980500005</v>
      </c>
    </row>
    <row r="104" spans="1:37" ht="15.75" hidden="1" outlineLevel="2" x14ac:dyDescent="0.25">
      <c r="A104" s="22">
        <v>5</v>
      </c>
      <c r="B104" s="12" t="s">
        <v>246</v>
      </c>
      <c r="C104" s="78"/>
      <c r="D104" s="78">
        <v>660</v>
      </c>
      <c r="E104" s="78">
        <v>187</v>
      </c>
      <c r="F104" s="155"/>
      <c r="G104" s="124">
        <v>1.024</v>
      </c>
      <c r="H104" s="13" t="s">
        <v>8</v>
      </c>
      <c r="I104" s="13" t="s">
        <v>274</v>
      </c>
      <c r="J104" s="159">
        <v>1230500</v>
      </c>
      <c r="K104" s="159">
        <v>102541.67</v>
      </c>
      <c r="L104" s="51">
        <v>0.81071280000000001</v>
      </c>
      <c r="M104" s="14">
        <f t="shared" si="66"/>
        <v>83131.839999999997</v>
      </c>
      <c r="N104" s="14">
        <f t="shared" si="54"/>
        <v>83131.839999999997</v>
      </c>
      <c r="O104" s="14">
        <f t="shared" si="55"/>
        <v>83131.839999999997</v>
      </c>
      <c r="P104" s="13" t="s">
        <v>274</v>
      </c>
      <c r="Q104" s="159">
        <v>1230500</v>
      </c>
      <c r="R104" s="159">
        <v>102541.67</v>
      </c>
      <c r="S104" s="51">
        <v>0.81071280000000001</v>
      </c>
      <c r="T104" s="14">
        <f t="shared" si="67"/>
        <v>85127.008668033013</v>
      </c>
      <c r="U104" s="14">
        <f t="shared" si="72"/>
        <v>85127.008668033013</v>
      </c>
      <c r="V104" s="13" t="s">
        <v>274</v>
      </c>
      <c r="W104" s="159">
        <v>1230500</v>
      </c>
      <c r="X104" s="159">
        <v>102541.67</v>
      </c>
      <c r="Y104" s="51">
        <v>0.81071280000000001</v>
      </c>
      <c r="Z104" s="14">
        <f t="shared" si="68"/>
        <v>85127.008668033013</v>
      </c>
      <c r="AA104" s="14">
        <f t="shared" si="72"/>
        <v>85127.008668033013</v>
      </c>
      <c r="AB104" s="13" t="s">
        <v>274</v>
      </c>
      <c r="AC104" s="159">
        <v>1230500</v>
      </c>
      <c r="AD104" s="159">
        <v>102541.67</v>
      </c>
      <c r="AE104" s="51">
        <v>0.81071280000000001</v>
      </c>
      <c r="AF104" s="14">
        <f t="shared" si="70"/>
        <v>85127.008668033013</v>
      </c>
      <c r="AG104" s="14">
        <f t="shared" si="72"/>
        <v>85127.008668033013</v>
      </c>
      <c r="AH104" s="14">
        <f t="shared" si="72"/>
        <v>85127.008668033013</v>
      </c>
      <c r="AI104" s="14">
        <f t="shared" si="72"/>
        <v>85127.008668033013</v>
      </c>
      <c r="AJ104" s="14">
        <f t="shared" si="72"/>
        <v>85127.008668033013</v>
      </c>
      <c r="AK104" s="74">
        <f t="shared" si="71"/>
        <v>1015538.5980122973</v>
      </c>
    </row>
    <row r="105" spans="1:37" ht="15.75" hidden="1" outlineLevel="2" x14ac:dyDescent="0.25">
      <c r="A105" s="22">
        <v>6</v>
      </c>
      <c r="B105" s="12" t="s">
        <v>216</v>
      </c>
      <c r="C105" s="78"/>
      <c r="D105" s="78">
        <v>147</v>
      </c>
      <c r="E105" s="78">
        <v>38</v>
      </c>
      <c r="F105" s="155"/>
      <c r="G105" s="124">
        <v>1.0049999999999999</v>
      </c>
      <c r="H105" s="13" t="s">
        <v>8</v>
      </c>
      <c r="I105" s="13" t="s">
        <v>274</v>
      </c>
      <c r="J105" s="159">
        <v>1230500</v>
      </c>
      <c r="K105" s="159">
        <v>102541.67</v>
      </c>
      <c r="L105" s="51">
        <v>0.81071280000000001</v>
      </c>
      <c r="M105" s="14">
        <f t="shared" si="66"/>
        <v>83131.839999999997</v>
      </c>
      <c r="N105" s="14">
        <f t="shared" si="54"/>
        <v>83131.839999999997</v>
      </c>
      <c r="O105" s="14">
        <f t="shared" si="55"/>
        <v>83131.839999999997</v>
      </c>
      <c r="P105" s="13" t="s">
        <v>274</v>
      </c>
      <c r="Q105" s="159">
        <v>1230500</v>
      </c>
      <c r="R105" s="159">
        <v>102541.67</v>
      </c>
      <c r="S105" s="51">
        <v>0.81071280000000001</v>
      </c>
      <c r="T105" s="14">
        <f t="shared" si="67"/>
        <v>83547.503624387871</v>
      </c>
      <c r="U105" s="14">
        <f t="shared" si="72"/>
        <v>83547.503624387871</v>
      </c>
      <c r="V105" s="13" t="s">
        <v>274</v>
      </c>
      <c r="W105" s="159">
        <v>1230500</v>
      </c>
      <c r="X105" s="159">
        <v>102541.67</v>
      </c>
      <c r="Y105" s="51">
        <v>0.81071280000000001</v>
      </c>
      <c r="Z105" s="14">
        <f t="shared" si="68"/>
        <v>83547.503624387871</v>
      </c>
      <c r="AA105" s="14">
        <f t="shared" si="72"/>
        <v>83547.503624387871</v>
      </c>
      <c r="AB105" s="13" t="s">
        <v>274</v>
      </c>
      <c r="AC105" s="159">
        <v>1230500</v>
      </c>
      <c r="AD105" s="159">
        <v>102541.67</v>
      </c>
      <c r="AE105" s="51">
        <v>0.81071280000000001</v>
      </c>
      <c r="AF105" s="14">
        <f t="shared" si="70"/>
        <v>83547.503624387871</v>
      </c>
      <c r="AG105" s="14">
        <f t="shared" si="72"/>
        <v>83547.503624387871</v>
      </c>
      <c r="AH105" s="14">
        <f t="shared" si="72"/>
        <v>83547.503624387871</v>
      </c>
      <c r="AI105" s="14">
        <f t="shared" si="72"/>
        <v>83547.503624387871</v>
      </c>
      <c r="AJ105" s="14">
        <f t="shared" si="72"/>
        <v>83547.503624387871</v>
      </c>
      <c r="AK105" s="74">
        <f t="shared" si="71"/>
        <v>1001323.052619491</v>
      </c>
    </row>
    <row r="106" spans="1:37" ht="15.75" hidden="1" outlineLevel="2" x14ac:dyDescent="0.25">
      <c r="A106" s="153">
        <v>7</v>
      </c>
      <c r="B106" s="12" t="s">
        <v>63</v>
      </c>
      <c r="C106" s="78"/>
      <c r="D106" s="78">
        <v>779</v>
      </c>
      <c r="E106" s="78">
        <v>190</v>
      </c>
      <c r="F106" s="156"/>
      <c r="G106" s="124">
        <v>1.0249999999999999</v>
      </c>
      <c r="H106" s="13" t="s">
        <v>8</v>
      </c>
      <c r="I106" s="13" t="s">
        <v>274</v>
      </c>
      <c r="J106" s="159">
        <v>1230500</v>
      </c>
      <c r="K106" s="159">
        <v>102541.67</v>
      </c>
      <c r="L106" s="51">
        <v>0.81071280000000001</v>
      </c>
      <c r="M106" s="14">
        <f t="shared" si="66"/>
        <v>83131.839999999997</v>
      </c>
      <c r="N106" s="14">
        <f t="shared" si="54"/>
        <v>83131.839999999997</v>
      </c>
      <c r="O106" s="14">
        <f t="shared" si="55"/>
        <v>83131.839999999997</v>
      </c>
      <c r="P106" s="13" t="s">
        <v>274</v>
      </c>
      <c r="Q106" s="159">
        <v>1230500</v>
      </c>
      <c r="R106" s="159">
        <v>102541.67</v>
      </c>
      <c r="S106" s="51">
        <v>0.81071280000000001</v>
      </c>
      <c r="T106" s="14">
        <f t="shared" si="67"/>
        <v>85210.140512435391</v>
      </c>
      <c r="U106" s="14">
        <f t="shared" si="72"/>
        <v>85210.140512435391</v>
      </c>
      <c r="V106" s="13" t="s">
        <v>274</v>
      </c>
      <c r="W106" s="159">
        <v>1230500</v>
      </c>
      <c r="X106" s="159">
        <v>102541.67</v>
      </c>
      <c r="Y106" s="51">
        <v>0.81071280000000001</v>
      </c>
      <c r="Z106" s="14">
        <f t="shared" si="68"/>
        <v>85210.140512435391</v>
      </c>
      <c r="AA106" s="14">
        <f t="shared" si="72"/>
        <v>85210.140512435391</v>
      </c>
      <c r="AB106" s="13" t="s">
        <v>274</v>
      </c>
      <c r="AC106" s="159">
        <v>1230500</v>
      </c>
      <c r="AD106" s="159">
        <v>102541.67</v>
      </c>
      <c r="AE106" s="51">
        <v>0.81071280000000001</v>
      </c>
      <c r="AF106" s="14">
        <f t="shared" si="70"/>
        <v>85210.140512435391</v>
      </c>
      <c r="AG106" s="14">
        <f t="shared" si="72"/>
        <v>85210.140512435391</v>
      </c>
      <c r="AH106" s="14">
        <f t="shared" si="72"/>
        <v>85210.140512435391</v>
      </c>
      <c r="AI106" s="14">
        <f t="shared" si="72"/>
        <v>85210.140512435391</v>
      </c>
      <c r="AJ106" s="14">
        <f t="shared" si="72"/>
        <v>85210.140512435391</v>
      </c>
      <c r="AK106" s="74">
        <f t="shared" si="71"/>
        <v>1016286.7846119183</v>
      </c>
    </row>
    <row r="107" spans="1:37" ht="15.75" hidden="1" outlineLevel="2" x14ac:dyDescent="0.25">
      <c r="A107" s="153">
        <v>8</v>
      </c>
      <c r="B107" s="12" t="s">
        <v>64</v>
      </c>
      <c r="C107" s="78"/>
      <c r="D107" s="78">
        <v>603</v>
      </c>
      <c r="E107" s="78">
        <v>155</v>
      </c>
      <c r="F107" s="156"/>
      <c r="G107" s="124">
        <v>1.02</v>
      </c>
      <c r="H107" s="13" t="s">
        <v>8</v>
      </c>
      <c r="I107" s="13" t="s">
        <v>274</v>
      </c>
      <c r="J107" s="159">
        <v>1230500</v>
      </c>
      <c r="K107" s="159">
        <v>102541.67</v>
      </c>
      <c r="L107" s="51">
        <v>0.81071280000000001</v>
      </c>
      <c r="M107" s="14">
        <f t="shared" si="66"/>
        <v>83131.839999999997</v>
      </c>
      <c r="N107" s="14">
        <f t="shared" si="54"/>
        <v>83131.839999999997</v>
      </c>
      <c r="O107" s="14">
        <f t="shared" si="55"/>
        <v>83131.839999999997</v>
      </c>
      <c r="P107" s="13" t="s">
        <v>274</v>
      </c>
      <c r="Q107" s="159">
        <v>1230500</v>
      </c>
      <c r="R107" s="159">
        <v>102541.67</v>
      </c>
      <c r="S107" s="51">
        <v>0.81071280000000001</v>
      </c>
      <c r="T107" s="14">
        <f t="shared" si="67"/>
        <v>84794.481290423515</v>
      </c>
      <c r="U107" s="14">
        <f t="shared" si="72"/>
        <v>84794.481290423515</v>
      </c>
      <c r="V107" s="13" t="s">
        <v>274</v>
      </c>
      <c r="W107" s="159">
        <v>1230500</v>
      </c>
      <c r="X107" s="159">
        <v>102541.67</v>
      </c>
      <c r="Y107" s="51">
        <v>0.81071280000000001</v>
      </c>
      <c r="Z107" s="14">
        <f t="shared" si="68"/>
        <v>84794.481290423515</v>
      </c>
      <c r="AA107" s="14">
        <f t="shared" si="72"/>
        <v>84794.481290423515</v>
      </c>
      <c r="AB107" s="13" t="s">
        <v>274</v>
      </c>
      <c r="AC107" s="159">
        <v>1230500</v>
      </c>
      <c r="AD107" s="159">
        <v>102541.67</v>
      </c>
      <c r="AE107" s="51">
        <v>0.81071280000000001</v>
      </c>
      <c r="AF107" s="14">
        <f t="shared" si="70"/>
        <v>84794.481290423515</v>
      </c>
      <c r="AG107" s="14">
        <f t="shared" si="72"/>
        <v>84794.481290423515</v>
      </c>
      <c r="AH107" s="14">
        <f t="shared" si="72"/>
        <v>84794.481290423515</v>
      </c>
      <c r="AI107" s="14">
        <f t="shared" si="72"/>
        <v>84794.481290423515</v>
      </c>
      <c r="AJ107" s="14">
        <f t="shared" si="72"/>
        <v>84794.481290423515</v>
      </c>
      <c r="AK107" s="74">
        <f t="shared" si="71"/>
        <v>1012545.8516138118</v>
      </c>
    </row>
    <row r="108" spans="1:37" ht="15.75" hidden="1" outlineLevel="2" x14ac:dyDescent="0.25">
      <c r="A108" s="153">
        <v>9</v>
      </c>
      <c r="B108" s="12" t="s">
        <v>244</v>
      </c>
      <c r="C108" s="78"/>
      <c r="D108" s="78">
        <v>540</v>
      </c>
      <c r="E108" s="78">
        <v>140</v>
      </c>
      <c r="F108" s="156"/>
      <c r="G108" s="124">
        <v>1</v>
      </c>
      <c r="H108" s="13" t="s">
        <v>8</v>
      </c>
      <c r="I108" s="13" t="s">
        <v>274</v>
      </c>
      <c r="J108" s="159">
        <v>1230500</v>
      </c>
      <c r="K108" s="159">
        <v>102541.67</v>
      </c>
      <c r="L108" s="51">
        <v>0.24349999999999999</v>
      </c>
      <c r="M108" s="14">
        <f t="shared" si="66"/>
        <v>24968.9</v>
      </c>
      <c r="N108" s="14">
        <f t="shared" si="54"/>
        <v>24968.9</v>
      </c>
      <c r="O108" s="14">
        <f t="shared" si="55"/>
        <v>24968.9</v>
      </c>
      <c r="P108" s="13" t="s">
        <v>274</v>
      </c>
      <c r="Q108" s="159">
        <v>1230500</v>
      </c>
      <c r="R108" s="159">
        <v>102541.67</v>
      </c>
      <c r="S108" s="51">
        <v>0.24349999999999999</v>
      </c>
      <c r="T108" s="14">
        <f t="shared" si="67"/>
        <v>24968.896645000001</v>
      </c>
      <c r="U108" s="14">
        <f t="shared" si="72"/>
        <v>24968.896645000001</v>
      </c>
      <c r="V108" s="13" t="s">
        <v>274</v>
      </c>
      <c r="W108" s="159">
        <v>1230500</v>
      </c>
      <c r="X108" s="159">
        <v>102541.67</v>
      </c>
      <c r="Y108" s="51">
        <v>0.24349999999999999</v>
      </c>
      <c r="Z108" s="14">
        <f>M108</f>
        <v>24968.9</v>
      </c>
      <c r="AA108" s="14">
        <f>M108</f>
        <v>24968.9</v>
      </c>
      <c r="AB108" s="13" t="s">
        <v>274</v>
      </c>
      <c r="AC108" s="159">
        <v>1230500</v>
      </c>
      <c r="AD108" s="159">
        <v>102541.67</v>
      </c>
      <c r="AE108" s="51">
        <v>0.24349999999999999</v>
      </c>
      <c r="AF108" s="14">
        <f>M108</f>
        <v>24968.9</v>
      </c>
      <c r="AG108" s="14">
        <f>M108</f>
        <v>24968.9</v>
      </c>
      <c r="AH108" s="14">
        <f>M108</f>
        <v>24968.9</v>
      </c>
      <c r="AI108" s="14">
        <f>M108</f>
        <v>24968.9</v>
      </c>
      <c r="AJ108" s="14">
        <f>M108</f>
        <v>24968.9</v>
      </c>
      <c r="AK108" s="74">
        <f t="shared" si="71"/>
        <v>299626.79329</v>
      </c>
    </row>
    <row r="109" spans="1:37" ht="15.75" hidden="1" outlineLevel="2" x14ac:dyDescent="0.25">
      <c r="A109" s="153">
        <v>10</v>
      </c>
      <c r="B109" s="12" t="s">
        <v>245</v>
      </c>
      <c r="C109" s="78"/>
      <c r="D109" s="78">
        <v>218</v>
      </c>
      <c r="E109" s="78">
        <v>56</v>
      </c>
      <c r="F109" s="156"/>
      <c r="G109" s="124">
        <v>1.0109999999999999</v>
      </c>
      <c r="H109" s="13" t="s">
        <v>8</v>
      </c>
      <c r="I109" s="13" t="s">
        <v>274</v>
      </c>
      <c r="J109" s="159">
        <v>1230500</v>
      </c>
      <c r="K109" s="159">
        <v>102541.67</v>
      </c>
      <c r="L109" s="51">
        <v>0.52710639999999997</v>
      </c>
      <c r="M109" s="14">
        <f t="shared" si="66"/>
        <v>54050.37</v>
      </c>
      <c r="N109" s="14">
        <f t="shared" si="54"/>
        <v>54050.37</v>
      </c>
      <c r="O109" s="14">
        <f t="shared" si="55"/>
        <v>54050.37</v>
      </c>
      <c r="P109" s="13" t="s">
        <v>274</v>
      </c>
      <c r="Q109" s="159">
        <v>1230500</v>
      </c>
      <c r="R109" s="159">
        <v>102541.67</v>
      </c>
      <c r="S109" s="51">
        <v>0.52710639999999997</v>
      </c>
      <c r="T109" s="14">
        <f t="shared" si="67"/>
        <v>54644.924599448561</v>
      </c>
      <c r="U109" s="14">
        <f t="shared" si="72"/>
        <v>54644.924599448561</v>
      </c>
      <c r="V109" s="13" t="s">
        <v>274</v>
      </c>
      <c r="W109" s="159">
        <v>1230500</v>
      </c>
      <c r="X109" s="159">
        <v>102541.67</v>
      </c>
      <c r="Y109" s="51">
        <v>0.52710639999999997</v>
      </c>
      <c r="Z109" s="14">
        <f>U109</f>
        <v>54644.924599448561</v>
      </c>
      <c r="AA109" s="14">
        <f t="shared" si="72"/>
        <v>54644.924599448561</v>
      </c>
      <c r="AB109" s="13" t="s">
        <v>274</v>
      </c>
      <c r="AC109" s="159">
        <v>1230500</v>
      </c>
      <c r="AD109" s="159">
        <v>102541.67</v>
      </c>
      <c r="AE109" s="51">
        <v>0.52710639999999997</v>
      </c>
      <c r="AF109" s="14">
        <f>AA109</f>
        <v>54644.924599448561</v>
      </c>
      <c r="AG109" s="14">
        <f t="shared" si="72"/>
        <v>54644.924599448561</v>
      </c>
      <c r="AH109" s="14">
        <f t="shared" si="72"/>
        <v>54644.924599448561</v>
      </c>
      <c r="AI109" s="14">
        <f t="shared" si="72"/>
        <v>54644.924599448561</v>
      </c>
      <c r="AJ109" s="14">
        <f t="shared" si="72"/>
        <v>54644.924599448561</v>
      </c>
      <c r="AK109" s="74">
        <f t="shared" si="71"/>
        <v>653955.4313950371</v>
      </c>
    </row>
    <row r="110" spans="1:37" ht="15.75" hidden="1" outlineLevel="2" x14ac:dyDescent="0.25">
      <c r="A110" s="153">
        <v>11</v>
      </c>
      <c r="B110" s="12" t="s">
        <v>7</v>
      </c>
      <c r="C110" s="78"/>
      <c r="D110" s="78">
        <v>275</v>
      </c>
      <c r="E110" s="78">
        <v>55</v>
      </c>
      <c r="F110" s="156"/>
      <c r="G110" s="124">
        <v>1.0069999999999999</v>
      </c>
      <c r="H110" s="13" t="s">
        <v>8</v>
      </c>
      <c r="I110" s="13" t="s">
        <v>274</v>
      </c>
      <c r="J110" s="159">
        <v>1230500</v>
      </c>
      <c r="K110" s="159">
        <v>102541.67</v>
      </c>
      <c r="L110" s="51">
        <v>0.81071280000000001</v>
      </c>
      <c r="M110" s="14">
        <f t="shared" si="66"/>
        <v>83131.839999999997</v>
      </c>
      <c r="N110" s="14">
        <f t="shared" si="54"/>
        <v>83131.839999999997</v>
      </c>
      <c r="O110" s="14">
        <f t="shared" si="55"/>
        <v>83131.839999999997</v>
      </c>
      <c r="P110" s="13" t="s">
        <v>274</v>
      </c>
      <c r="Q110" s="159">
        <v>1230500</v>
      </c>
      <c r="R110" s="159">
        <v>102541.67</v>
      </c>
      <c r="S110" s="51">
        <v>0.81071280000000001</v>
      </c>
      <c r="T110" s="14">
        <f t="shared" si="67"/>
        <v>83713.767313192613</v>
      </c>
      <c r="U110" s="14">
        <f t="shared" si="72"/>
        <v>83713.767313192613</v>
      </c>
      <c r="V110" s="13" t="s">
        <v>274</v>
      </c>
      <c r="W110" s="159">
        <v>1230500</v>
      </c>
      <c r="X110" s="159">
        <v>102541.67</v>
      </c>
      <c r="Y110" s="51">
        <v>0.81071280000000001</v>
      </c>
      <c r="Z110" s="14">
        <f>U110</f>
        <v>83713.767313192613</v>
      </c>
      <c r="AA110" s="14">
        <f t="shared" si="72"/>
        <v>83713.767313192613</v>
      </c>
      <c r="AB110" s="13" t="s">
        <v>274</v>
      </c>
      <c r="AC110" s="159">
        <v>1230500</v>
      </c>
      <c r="AD110" s="159">
        <v>102541.67</v>
      </c>
      <c r="AE110" s="51">
        <v>0.81071280000000001</v>
      </c>
      <c r="AF110" s="14">
        <f>AA110</f>
        <v>83713.767313192613</v>
      </c>
      <c r="AG110" s="14">
        <f t="shared" si="72"/>
        <v>83713.767313192613</v>
      </c>
      <c r="AH110" s="14">
        <f t="shared" si="72"/>
        <v>83713.767313192613</v>
      </c>
      <c r="AI110" s="14">
        <f t="shared" si="72"/>
        <v>83713.767313192613</v>
      </c>
      <c r="AJ110" s="14">
        <f t="shared" si="72"/>
        <v>83713.767313192613</v>
      </c>
      <c r="AK110" s="74">
        <f t="shared" si="71"/>
        <v>1002819.4258187334</v>
      </c>
    </row>
    <row r="111" spans="1:37" ht="15.75" hidden="1" outlineLevel="2" x14ac:dyDescent="0.25">
      <c r="A111" s="153">
        <v>12</v>
      </c>
      <c r="B111" s="12" t="s">
        <v>111</v>
      </c>
      <c r="C111" s="78"/>
      <c r="D111" s="78">
        <v>696</v>
      </c>
      <c r="E111" s="78">
        <v>159</v>
      </c>
      <c r="F111" s="156"/>
      <c r="G111" s="124">
        <v>1.0209999999999999</v>
      </c>
      <c r="H111" s="13" t="s">
        <v>8</v>
      </c>
      <c r="I111" s="13" t="s">
        <v>274</v>
      </c>
      <c r="J111" s="159">
        <v>1230500</v>
      </c>
      <c r="K111" s="159">
        <v>102541.67</v>
      </c>
      <c r="L111" s="51">
        <v>0.81071280000000001</v>
      </c>
      <c r="M111" s="14">
        <f t="shared" si="66"/>
        <v>83131.839999999997</v>
      </c>
      <c r="N111" s="14">
        <f t="shared" si="54"/>
        <v>83131.839999999997</v>
      </c>
      <c r="O111" s="14">
        <f t="shared" si="55"/>
        <v>83131.839999999997</v>
      </c>
      <c r="P111" s="13" t="s">
        <v>274</v>
      </c>
      <c r="Q111" s="159">
        <v>1230500</v>
      </c>
      <c r="R111" s="159">
        <v>102541.67</v>
      </c>
      <c r="S111" s="51">
        <v>0.81071280000000001</v>
      </c>
      <c r="T111" s="14">
        <f t="shared" si="67"/>
        <v>84877.613134825879</v>
      </c>
      <c r="U111" s="14">
        <f t="shared" si="72"/>
        <v>84877.613134825879</v>
      </c>
      <c r="V111" s="13" t="s">
        <v>274</v>
      </c>
      <c r="W111" s="159">
        <v>1230500</v>
      </c>
      <c r="X111" s="159">
        <v>102541.67</v>
      </c>
      <c r="Y111" s="51">
        <v>0.81071280000000001</v>
      </c>
      <c r="Z111" s="14">
        <f>U111</f>
        <v>84877.613134825879</v>
      </c>
      <c r="AA111" s="14">
        <f t="shared" si="72"/>
        <v>84877.613134825879</v>
      </c>
      <c r="AB111" s="13" t="s">
        <v>274</v>
      </c>
      <c r="AC111" s="159">
        <v>1230500</v>
      </c>
      <c r="AD111" s="159">
        <v>102541.67</v>
      </c>
      <c r="AE111" s="51">
        <v>0.81071280000000001</v>
      </c>
      <c r="AF111" s="14">
        <f>AA111</f>
        <v>84877.613134825879</v>
      </c>
      <c r="AG111" s="14">
        <f t="shared" si="72"/>
        <v>84877.613134825879</v>
      </c>
      <c r="AH111" s="14">
        <f t="shared" si="72"/>
        <v>84877.613134825879</v>
      </c>
      <c r="AI111" s="14">
        <f t="shared" si="72"/>
        <v>84877.613134825879</v>
      </c>
      <c r="AJ111" s="14">
        <f t="shared" si="72"/>
        <v>84877.613134825879</v>
      </c>
      <c r="AK111" s="74">
        <f t="shared" si="71"/>
        <v>1013294.0382134327</v>
      </c>
    </row>
    <row r="112" spans="1:37" ht="18.75" hidden="1" outlineLevel="1" x14ac:dyDescent="0.25">
      <c r="A112" s="172"/>
      <c r="B112" s="166" t="s">
        <v>21</v>
      </c>
      <c r="C112" s="23">
        <v>2</v>
      </c>
      <c r="D112" s="23">
        <f t="shared" ref="D112:E112" si="73">D113+D114</f>
        <v>1861</v>
      </c>
      <c r="E112" s="23">
        <f t="shared" si="73"/>
        <v>474</v>
      </c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14"/>
      <c r="U112" s="14"/>
      <c r="V112" s="23"/>
      <c r="W112" s="23"/>
      <c r="X112" s="23"/>
      <c r="Y112" s="23"/>
      <c r="Z112" s="22"/>
      <c r="AA112" s="22"/>
      <c r="AB112" s="23"/>
      <c r="AC112" s="23"/>
      <c r="AD112" s="23"/>
      <c r="AE112" s="23"/>
      <c r="AF112" s="22"/>
      <c r="AG112" s="22"/>
      <c r="AH112" s="22"/>
      <c r="AI112" s="22"/>
      <c r="AJ112" s="22"/>
      <c r="AK112" s="167">
        <f t="shared" ref="AK112" si="74">AK113+AK114</f>
        <v>2641067.5000089603</v>
      </c>
    </row>
    <row r="113" spans="1:41" ht="15.75" hidden="1" outlineLevel="2" x14ac:dyDescent="0.25">
      <c r="A113" s="153">
        <v>13</v>
      </c>
      <c r="B113" s="12" t="s">
        <v>65</v>
      </c>
      <c r="C113" s="78"/>
      <c r="D113" s="78">
        <v>922</v>
      </c>
      <c r="E113" s="78">
        <v>236</v>
      </c>
      <c r="F113" s="9"/>
      <c r="G113" s="154">
        <v>1.024</v>
      </c>
      <c r="H113" s="13" t="s">
        <v>8</v>
      </c>
      <c r="I113" s="13" t="s">
        <v>287</v>
      </c>
      <c r="J113" s="163">
        <v>2460900</v>
      </c>
      <c r="K113" s="163">
        <v>205075</v>
      </c>
      <c r="L113" s="51">
        <v>0.52711790000000003</v>
      </c>
      <c r="M113" s="14">
        <f>ROUND(K113*L113,2)</f>
        <v>108098.7</v>
      </c>
      <c r="N113" s="14">
        <f t="shared" si="54"/>
        <v>108098.7</v>
      </c>
      <c r="O113" s="14">
        <f t="shared" si="55"/>
        <v>108098.7</v>
      </c>
      <c r="P113" s="13" t="s">
        <v>287</v>
      </c>
      <c r="Q113" s="163">
        <v>2460900</v>
      </c>
      <c r="R113" s="163">
        <v>205075</v>
      </c>
      <c r="S113" s="51">
        <v>0.52711790000000003</v>
      </c>
      <c r="T113" s="14">
        <f>$R$113*S113*G113</f>
        <v>110693.07222272002</v>
      </c>
      <c r="U113" s="14">
        <f t="shared" si="72"/>
        <v>110693.07222272002</v>
      </c>
      <c r="V113" s="13" t="s">
        <v>287</v>
      </c>
      <c r="W113" s="163">
        <v>2460900</v>
      </c>
      <c r="X113" s="163">
        <v>205075</v>
      </c>
      <c r="Y113" s="51">
        <v>0.52711790000000003</v>
      </c>
      <c r="Z113" s="14">
        <f>U113</f>
        <v>110693.07222272002</v>
      </c>
      <c r="AA113" s="14">
        <f t="shared" si="72"/>
        <v>110693.07222272002</v>
      </c>
      <c r="AB113" s="13" t="s">
        <v>287</v>
      </c>
      <c r="AC113" s="163">
        <v>2460900</v>
      </c>
      <c r="AD113" s="163">
        <v>205075</v>
      </c>
      <c r="AE113" s="51">
        <v>0.52711790000000003</v>
      </c>
      <c r="AF113" s="14">
        <f>AA113</f>
        <v>110693.07222272002</v>
      </c>
      <c r="AG113" s="14">
        <f t="shared" si="72"/>
        <v>110693.07222272002</v>
      </c>
      <c r="AH113" s="14">
        <f t="shared" si="72"/>
        <v>110693.07222272002</v>
      </c>
      <c r="AI113" s="14">
        <f t="shared" si="72"/>
        <v>110693.07222272002</v>
      </c>
      <c r="AJ113" s="14">
        <f t="shared" si="72"/>
        <v>110693.07222272002</v>
      </c>
      <c r="AK113" s="74">
        <f>M113+N113+O113+T113+U113+Z113+AA113+AF113+AG113+AH113+AI113+AJ113</f>
        <v>1320533.7500044801</v>
      </c>
    </row>
    <row r="114" spans="1:41" ht="15.75" hidden="1" outlineLevel="2" x14ac:dyDescent="0.25">
      <c r="A114" s="153">
        <v>14</v>
      </c>
      <c r="B114" s="12" t="s">
        <v>66</v>
      </c>
      <c r="C114" s="78"/>
      <c r="D114" s="78">
        <v>939</v>
      </c>
      <c r="E114" s="78">
        <v>238</v>
      </c>
      <c r="F114" s="9"/>
      <c r="G114" s="154">
        <v>1.024</v>
      </c>
      <c r="H114" s="13" t="s">
        <v>8</v>
      </c>
      <c r="I114" s="13" t="s">
        <v>287</v>
      </c>
      <c r="J114" s="163">
        <v>2460900</v>
      </c>
      <c r="K114" s="163">
        <v>205075</v>
      </c>
      <c r="L114" s="51">
        <v>0.52711790000000003</v>
      </c>
      <c r="M114" s="14">
        <f>ROUND(K114*L114,2)</f>
        <v>108098.7</v>
      </c>
      <c r="N114" s="14">
        <f t="shared" si="54"/>
        <v>108098.7</v>
      </c>
      <c r="O114" s="14">
        <f t="shared" si="55"/>
        <v>108098.7</v>
      </c>
      <c r="P114" s="13" t="s">
        <v>287</v>
      </c>
      <c r="Q114" s="163">
        <v>2460900</v>
      </c>
      <c r="R114" s="163">
        <v>205075</v>
      </c>
      <c r="S114" s="51">
        <v>0.52711790000000003</v>
      </c>
      <c r="T114" s="14">
        <f>$R$113*S114*G114</f>
        <v>110693.07222272002</v>
      </c>
      <c r="U114" s="14">
        <f t="shared" si="72"/>
        <v>110693.07222272002</v>
      </c>
      <c r="V114" s="13" t="s">
        <v>287</v>
      </c>
      <c r="W114" s="163">
        <v>2460900</v>
      </c>
      <c r="X114" s="163">
        <v>205075</v>
      </c>
      <c r="Y114" s="51">
        <v>0.52711790000000003</v>
      </c>
      <c r="Z114" s="14">
        <f>U114</f>
        <v>110693.07222272002</v>
      </c>
      <c r="AA114" s="14">
        <f t="shared" si="72"/>
        <v>110693.07222272002</v>
      </c>
      <c r="AB114" s="13" t="s">
        <v>287</v>
      </c>
      <c r="AC114" s="163">
        <v>2460900</v>
      </c>
      <c r="AD114" s="163">
        <v>205075</v>
      </c>
      <c r="AE114" s="51">
        <v>0.52711790000000003</v>
      </c>
      <c r="AF114" s="14">
        <f>AA114</f>
        <v>110693.07222272002</v>
      </c>
      <c r="AG114" s="14">
        <f t="shared" si="72"/>
        <v>110693.07222272002</v>
      </c>
      <c r="AH114" s="14">
        <f t="shared" si="72"/>
        <v>110693.07222272002</v>
      </c>
      <c r="AI114" s="14">
        <f t="shared" si="72"/>
        <v>110693.07222272002</v>
      </c>
      <c r="AJ114" s="14">
        <f t="shared" si="72"/>
        <v>110693.07222272002</v>
      </c>
      <c r="AK114" s="74">
        <f>M114+N114+O114+T114+U114+Z114+AA114+AF114+AG114+AH114+AI114+AJ114</f>
        <v>1320533.7500044801</v>
      </c>
    </row>
    <row r="115" spans="1:41" ht="15.75" collapsed="1" x14ac:dyDescent="0.25">
      <c r="A115" s="22">
        <v>5</v>
      </c>
      <c r="B115" s="24" t="s">
        <v>67</v>
      </c>
      <c r="C115" s="125">
        <f>C116+C135+C139</f>
        <v>22</v>
      </c>
      <c r="D115" s="125">
        <f t="shared" ref="D115:AK115" si="75">D116+D135+D139</f>
        <v>13111</v>
      </c>
      <c r="E115" s="125">
        <f t="shared" si="75"/>
        <v>1966</v>
      </c>
      <c r="F115" s="125">
        <f t="shared" si="75"/>
        <v>1</v>
      </c>
      <c r="G115" s="125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4"/>
      <c r="U115" s="14"/>
      <c r="V115" s="125"/>
      <c r="W115" s="125"/>
      <c r="X115" s="125"/>
      <c r="Y115" s="125"/>
      <c r="Z115" s="160"/>
      <c r="AA115" s="160"/>
      <c r="AB115" s="125"/>
      <c r="AC115" s="125"/>
      <c r="AD115" s="125"/>
      <c r="AE115" s="125"/>
      <c r="AF115" s="160"/>
      <c r="AG115" s="160"/>
      <c r="AH115" s="160"/>
      <c r="AI115" s="160"/>
      <c r="AJ115" s="160"/>
      <c r="AK115" s="161">
        <f t="shared" si="75"/>
        <v>22218678.078496277</v>
      </c>
    </row>
    <row r="116" spans="1:41" ht="18.75" hidden="1" outlineLevel="1" x14ac:dyDescent="0.25">
      <c r="A116" s="153"/>
      <c r="B116" s="166" t="s">
        <v>6</v>
      </c>
      <c r="C116" s="23">
        <v>18</v>
      </c>
      <c r="D116" s="127">
        <f t="shared" ref="D116:F116" si="76">SUM(D117:D134)</f>
        <v>7881</v>
      </c>
      <c r="E116" s="127">
        <f t="shared" si="76"/>
        <v>1119</v>
      </c>
      <c r="F116" s="127">
        <f t="shared" si="76"/>
        <v>1</v>
      </c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4"/>
      <c r="U116" s="14"/>
      <c r="V116" s="127"/>
      <c r="W116" s="127"/>
      <c r="X116" s="127"/>
      <c r="Y116" s="127"/>
      <c r="Z116" s="168"/>
      <c r="AA116" s="168"/>
      <c r="AB116" s="127"/>
      <c r="AC116" s="127"/>
      <c r="AD116" s="127"/>
      <c r="AE116" s="127"/>
      <c r="AF116" s="168"/>
      <c r="AG116" s="168"/>
      <c r="AH116" s="168"/>
      <c r="AI116" s="168"/>
      <c r="AJ116" s="168"/>
      <c r="AK116" s="167">
        <f t="shared" ref="AK116" si="77">SUM(AK117:AK134)</f>
        <v>15093860.469801422</v>
      </c>
    </row>
    <row r="117" spans="1:41" ht="15.75" hidden="1" outlineLevel="2" x14ac:dyDescent="0.25">
      <c r="A117" s="173">
        <v>1</v>
      </c>
      <c r="B117" s="12" t="s">
        <v>68</v>
      </c>
      <c r="C117" s="78"/>
      <c r="D117" s="78">
        <v>126</v>
      </c>
      <c r="E117" s="78">
        <v>7</v>
      </c>
      <c r="F117" s="156"/>
      <c r="G117" s="124">
        <v>1.0009999999999999</v>
      </c>
      <c r="H117" s="13" t="s">
        <v>8</v>
      </c>
      <c r="I117" s="13" t="s">
        <v>274</v>
      </c>
      <c r="J117" s="159">
        <v>1230500</v>
      </c>
      <c r="K117" s="159">
        <v>102541.67</v>
      </c>
      <c r="L117" s="51">
        <v>0.81071280000000001</v>
      </c>
      <c r="M117" s="14">
        <f t="shared" ref="M117:M134" si="78">ROUND(K117*L117,2)</f>
        <v>83131.839999999997</v>
      </c>
      <c r="N117" s="14">
        <f t="shared" si="54"/>
        <v>83131.839999999997</v>
      </c>
      <c r="O117" s="14">
        <f t="shared" si="55"/>
        <v>83131.839999999997</v>
      </c>
      <c r="P117" s="13" t="s">
        <v>274</v>
      </c>
      <c r="Q117" s="159">
        <v>1230500</v>
      </c>
      <c r="R117" s="159">
        <v>102541.67</v>
      </c>
      <c r="S117" s="51">
        <v>0.81071280000000001</v>
      </c>
      <c r="T117" s="14">
        <f t="shared" ref="T117:T134" si="79">$R$117*S117*G117</f>
        <v>83214.976246778358</v>
      </c>
      <c r="U117" s="14">
        <f t="shared" ref="U117:AJ132" si="80">T117</f>
        <v>83214.976246778358</v>
      </c>
      <c r="V117" s="13" t="s">
        <v>274</v>
      </c>
      <c r="W117" s="159">
        <v>1230500</v>
      </c>
      <c r="X117" s="159">
        <v>102541.67</v>
      </c>
      <c r="Y117" s="51">
        <v>0.81071280000000001</v>
      </c>
      <c r="Z117" s="14">
        <f t="shared" ref="Z117:Z134" si="81">U117</f>
        <v>83214.976246778358</v>
      </c>
      <c r="AA117" s="14">
        <f t="shared" si="80"/>
        <v>83214.976246778358</v>
      </c>
      <c r="AB117" s="13" t="s">
        <v>274</v>
      </c>
      <c r="AC117" s="159">
        <v>1230500</v>
      </c>
      <c r="AD117" s="159">
        <v>102541.67</v>
      </c>
      <c r="AE117" s="51">
        <v>0.81071280000000001</v>
      </c>
      <c r="AF117" s="14">
        <f t="shared" ref="AF117:AF134" si="82">AA117</f>
        <v>83214.976246778358</v>
      </c>
      <c r="AG117" s="14">
        <f t="shared" si="80"/>
        <v>83214.976246778358</v>
      </c>
      <c r="AH117" s="14">
        <f t="shared" si="80"/>
        <v>83214.976246778358</v>
      </c>
      <c r="AI117" s="14">
        <f t="shared" si="80"/>
        <v>83214.976246778358</v>
      </c>
      <c r="AJ117" s="14">
        <f t="shared" si="80"/>
        <v>83214.976246778358</v>
      </c>
      <c r="AK117" s="74">
        <f t="shared" ref="AK117:AK134" si="83">M117+N117+O117+T117+U117+Z117+AA117+AF117+AG117+AH117+AI117+AJ117</f>
        <v>998330.30622100539</v>
      </c>
      <c r="AL117" s="150"/>
      <c r="AO117" s="3"/>
    </row>
    <row r="118" spans="1:41" ht="15.75" hidden="1" outlineLevel="2" x14ac:dyDescent="0.25">
      <c r="A118" s="173">
        <v>2</v>
      </c>
      <c r="B118" s="12" t="s">
        <v>69</v>
      </c>
      <c r="C118" s="78"/>
      <c r="D118" s="78">
        <v>207</v>
      </c>
      <c r="E118" s="78">
        <v>41</v>
      </c>
      <c r="F118" s="156"/>
      <c r="G118" s="124">
        <v>1.0109999999999999</v>
      </c>
      <c r="H118" s="13" t="s">
        <v>8</v>
      </c>
      <c r="I118" s="13" t="s">
        <v>274</v>
      </c>
      <c r="J118" s="159">
        <v>1230500</v>
      </c>
      <c r="K118" s="159">
        <v>102541.67</v>
      </c>
      <c r="L118" s="51">
        <v>0.38530320000000001</v>
      </c>
      <c r="M118" s="14">
        <f t="shared" si="78"/>
        <v>39509.629999999997</v>
      </c>
      <c r="N118" s="14">
        <f t="shared" si="54"/>
        <v>39509.629999999997</v>
      </c>
      <c r="O118" s="14">
        <f t="shared" si="55"/>
        <v>39509.629999999997</v>
      </c>
      <c r="P118" s="13" t="s">
        <v>274</v>
      </c>
      <c r="Q118" s="159">
        <v>1230500</v>
      </c>
      <c r="R118" s="159">
        <v>102541.67</v>
      </c>
      <c r="S118" s="51">
        <v>0.38530320000000001</v>
      </c>
      <c r="T118" s="14">
        <f t="shared" si="79"/>
        <v>39944.239553771782</v>
      </c>
      <c r="U118" s="14">
        <f t="shared" si="80"/>
        <v>39944.239553771782</v>
      </c>
      <c r="V118" s="13" t="s">
        <v>274</v>
      </c>
      <c r="W118" s="159">
        <v>1230500</v>
      </c>
      <c r="X118" s="159">
        <v>102541.67</v>
      </c>
      <c r="Y118" s="51">
        <v>0.38530320000000001</v>
      </c>
      <c r="Z118" s="14">
        <f t="shared" si="81"/>
        <v>39944.239553771782</v>
      </c>
      <c r="AA118" s="14">
        <f t="shared" si="80"/>
        <v>39944.239553771782</v>
      </c>
      <c r="AB118" s="13" t="s">
        <v>274</v>
      </c>
      <c r="AC118" s="159">
        <v>1230500</v>
      </c>
      <c r="AD118" s="159">
        <v>102541.67</v>
      </c>
      <c r="AE118" s="51">
        <v>0.38530320000000001</v>
      </c>
      <c r="AF118" s="14">
        <f t="shared" si="82"/>
        <v>39944.239553771782</v>
      </c>
      <c r="AG118" s="14">
        <f t="shared" si="80"/>
        <v>39944.239553771782</v>
      </c>
      <c r="AH118" s="14">
        <f t="shared" si="80"/>
        <v>39944.239553771782</v>
      </c>
      <c r="AI118" s="14">
        <f t="shared" si="80"/>
        <v>39944.239553771782</v>
      </c>
      <c r="AJ118" s="14">
        <f t="shared" si="80"/>
        <v>39944.239553771782</v>
      </c>
      <c r="AK118" s="74">
        <f t="shared" si="83"/>
        <v>478027.04598394613</v>
      </c>
      <c r="AL118" s="150"/>
      <c r="AO118" s="3"/>
    </row>
    <row r="119" spans="1:41" ht="15.75" hidden="1" outlineLevel="2" x14ac:dyDescent="0.25">
      <c r="A119" s="173">
        <v>3</v>
      </c>
      <c r="B119" s="12" t="s">
        <v>70</v>
      </c>
      <c r="C119" s="78"/>
      <c r="D119" s="78">
        <v>619</v>
      </c>
      <c r="E119" s="78">
        <v>112</v>
      </c>
      <c r="F119" s="156"/>
      <c r="G119" s="124">
        <v>1.0149999999999999</v>
      </c>
      <c r="H119" s="13" t="s">
        <v>8</v>
      </c>
      <c r="I119" s="13" t="s">
        <v>274</v>
      </c>
      <c r="J119" s="159">
        <v>1230500</v>
      </c>
      <c r="K119" s="159">
        <v>102541.67</v>
      </c>
      <c r="L119" s="51">
        <v>0.81071280000000001</v>
      </c>
      <c r="M119" s="14">
        <f t="shared" si="78"/>
        <v>83131.839999999997</v>
      </c>
      <c r="N119" s="14">
        <f t="shared" si="54"/>
        <v>83131.839999999997</v>
      </c>
      <c r="O119" s="14">
        <f t="shared" si="55"/>
        <v>83131.839999999997</v>
      </c>
      <c r="P119" s="13" t="s">
        <v>274</v>
      </c>
      <c r="Q119" s="159">
        <v>1230500</v>
      </c>
      <c r="R119" s="159">
        <v>102541.67</v>
      </c>
      <c r="S119" s="51">
        <v>0.81071280000000001</v>
      </c>
      <c r="T119" s="14">
        <f t="shared" si="79"/>
        <v>84378.822068411624</v>
      </c>
      <c r="U119" s="14">
        <f t="shared" si="80"/>
        <v>84378.822068411624</v>
      </c>
      <c r="V119" s="13" t="s">
        <v>274</v>
      </c>
      <c r="W119" s="159">
        <v>1230500</v>
      </c>
      <c r="X119" s="159">
        <v>102541.67</v>
      </c>
      <c r="Y119" s="51">
        <v>0.81071280000000001</v>
      </c>
      <c r="Z119" s="14">
        <f t="shared" si="81"/>
        <v>84378.822068411624</v>
      </c>
      <c r="AA119" s="14">
        <f t="shared" si="80"/>
        <v>84378.822068411624</v>
      </c>
      <c r="AB119" s="13" t="s">
        <v>274</v>
      </c>
      <c r="AC119" s="159">
        <v>1230500</v>
      </c>
      <c r="AD119" s="159">
        <v>102541.67</v>
      </c>
      <c r="AE119" s="51">
        <v>0.81071280000000001</v>
      </c>
      <c r="AF119" s="14">
        <f t="shared" si="82"/>
        <v>84378.822068411624</v>
      </c>
      <c r="AG119" s="14">
        <f t="shared" si="80"/>
        <v>84378.822068411624</v>
      </c>
      <c r="AH119" s="14">
        <f t="shared" si="80"/>
        <v>84378.822068411624</v>
      </c>
      <c r="AI119" s="14">
        <f t="shared" si="80"/>
        <v>84378.822068411624</v>
      </c>
      <c r="AJ119" s="14">
        <f t="shared" si="80"/>
        <v>84378.822068411624</v>
      </c>
      <c r="AK119" s="74">
        <f t="shared" si="83"/>
        <v>1008804.9186157046</v>
      </c>
      <c r="AL119" s="150"/>
      <c r="AO119" s="3"/>
    </row>
    <row r="120" spans="1:41" ht="15.75" hidden="1" outlineLevel="2" x14ac:dyDescent="0.25">
      <c r="A120" s="173">
        <v>4</v>
      </c>
      <c r="B120" s="12" t="s">
        <v>71</v>
      </c>
      <c r="C120" s="78"/>
      <c r="D120" s="78">
        <v>344</v>
      </c>
      <c r="E120" s="78">
        <v>45</v>
      </c>
      <c r="F120" s="156"/>
      <c r="G120" s="124">
        <v>1.006</v>
      </c>
      <c r="H120" s="13" t="s">
        <v>8</v>
      </c>
      <c r="I120" s="13" t="s">
        <v>274</v>
      </c>
      <c r="J120" s="159">
        <v>1230500</v>
      </c>
      <c r="K120" s="159">
        <v>102541.67</v>
      </c>
      <c r="L120" s="51">
        <v>0.81071280000000001</v>
      </c>
      <c r="M120" s="14">
        <f t="shared" si="78"/>
        <v>83131.839999999997</v>
      </c>
      <c r="N120" s="14">
        <f t="shared" si="54"/>
        <v>83131.839999999997</v>
      </c>
      <c r="O120" s="14">
        <f t="shared" si="55"/>
        <v>83131.839999999997</v>
      </c>
      <c r="P120" s="13" t="s">
        <v>274</v>
      </c>
      <c r="Q120" s="159">
        <v>1230500</v>
      </c>
      <c r="R120" s="159">
        <v>102541.67</v>
      </c>
      <c r="S120" s="51">
        <v>0.81071280000000001</v>
      </c>
      <c r="T120" s="14">
        <f t="shared" si="79"/>
        <v>83630.635468790249</v>
      </c>
      <c r="U120" s="14">
        <f t="shared" si="80"/>
        <v>83630.635468790249</v>
      </c>
      <c r="V120" s="13" t="s">
        <v>274</v>
      </c>
      <c r="W120" s="159">
        <v>1230500</v>
      </c>
      <c r="X120" s="159">
        <v>102541.67</v>
      </c>
      <c r="Y120" s="51">
        <v>0.81071280000000001</v>
      </c>
      <c r="Z120" s="14">
        <f t="shared" si="81"/>
        <v>83630.635468790249</v>
      </c>
      <c r="AA120" s="14">
        <f t="shared" si="80"/>
        <v>83630.635468790249</v>
      </c>
      <c r="AB120" s="13" t="s">
        <v>274</v>
      </c>
      <c r="AC120" s="159">
        <v>1230500</v>
      </c>
      <c r="AD120" s="159">
        <v>102541.67</v>
      </c>
      <c r="AE120" s="51">
        <v>0.81071280000000001</v>
      </c>
      <c r="AF120" s="14">
        <f t="shared" si="82"/>
        <v>83630.635468790249</v>
      </c>
      <c r="AG120" s="14">
        <f t="shared" si="80"/>
        <v>83630.635468790249</v>
      </c>
      <c r="AH120" s="14">
        <f t="shared" si="80"/>
        <v>83630.635468790249</v>
      </c>
      <c r="AI120" s="14">
        <f t="shared" si="80"/>
        <v>83630.635468790249</v>
      </c>
      <c r="AJ120" s="14">
        <f t="shared" si="80"/>
        <v>83630.635468790249</v>
      </c>
      <c r="AK120" s="74">
        <f t="shared" si="83"/>
        <v>1002071.2392191126</v>
      </c>
      <c r="AL120" s="150"/>
      <c r="AO120" s="3"/>
    </row>
    <row r="121" spans="1:41" ht="15.75" hidden="1" outlineLevel="2" x14ac:dyDescent="0.25">
      <c r="A121" s="153">
        <v>5</v>
      </c>
      <c r="B121" s="12" t="s">
        <v>72</v>
      </c>
      <c r="C121" s="78"/>
      <c r="D121" s="78">
        <v>298</v>
      </c>
      <c r="E121" s="78">
        <v>74</v>
      </c>
      <c r="F121" s="156"/>
      <c r="G121" s="124">
        <v>1.01</v>
      </c>
      <c r="H121" s="13" t="s">
        <v>8</v>
      </c>
      <c r="I121" s="13" t="s">
        <v>274</v>
      </c>
      <c r="J121" s="159">
        <v>1230500</v>
      </c>
      <c r="K121" s="159">
        <v>102541.67</v>
      </c>
      <c r="L121" s="51">
        <v>0.81071280000000001</v>
      </c>
      <c r="M121" s="14">
        <f t="shared" si="78"/>
        <v>83131.839999999997</v>
      </c>
      <c r="N121" s="14">
        <f t="shared" si="54"/>
        <v>83131.839999999997</v>
      </c>
      <c r="O121" s="14">
        <f t="shared" si="55"/>
        <v>83131.839999999997</v>
      </c>
      <c r="P121" s="13" t="s">
        <v>274</v>
      </c>
      <c r="Q121" s="159">
        <v>1230500</v>
      </c>
      <c r="R121" s="159">
        <v>102541.67</v>
      </c>
      <c r="S121" s="51">
        <v>0.81071280000000001</v>
      </c>
      <c r="T121" s="14">
        <f t="shared" si="79"/>
        <v>83963.162846399762</v>
      </c>
      <c r="U121" s="14">
        <f t="shared" si="80"/>
        <v>83963.162846399762</v>
      </c>
      <c r="V121" s="13" t="s">
        <v>274</v>
      </c>
      <c r="W121" s="159">
        <v>1230500</v>
      </c>
      <c r="X121" s="159">
        <v>102541.67</v>
      </c>
      <c r="Y121" s="51">
        <v>0.81071280000000001</v>
      </c>
      <c r="Z121" s="14">
        <f t="shared" si="81"/>
        <v>83963.162846399762</v>
      </c>
      <c r="AA121" s="14">
        <f t="shared" si="80"/>
        <v>83963.162846399762</v>
      </c>
      <c r="AB121" s="13" t="s">
        <v>274</v>
      </c>
      <c r="AC121" s="159">
        <v>1230500</v>
      </c>
      <c r="AD121" s="159">
        <v>102541.67</v>
      </c>
      <c r="AE121" s="51">
        <v>0.81071280000000001</v>
      </c>
      <c r="AF121" s="14">
        <f t="shared" si="82"/>
        <v>83963.162846399762</v>
      </c>
      <c r="AG121" s="14">
        <f t="shared" si="80"/>
        <v>83963.162846399762</v>
      </c>
      <c r="AH121" s="14">
        <f t="shared" si="80"/>
        <v>83963.162846399762</v>
      </c>
      <c r="AI121" s="14">
        <f t="shared" si="80"/>
        <v>83963.162846399762</v>
      </c>
      <c r="AJ121" s="14">
        <f t="shared" si="80"/>
        <v>83963.162846399762</v>
      </c>
      <c r="AK121" s="74">
        <f t="shared" si="83"/>
        <v>1005063.9856175976</v>
      </c>
      <c r="AL121" s="150"/>
      <c r="AO121" s="3"/>
    </row>
    <row r="122" spans="1:41" ht="15.75" hidden="1" outlineLevel="2" x14ac:dyDescent="0.25">
      <c r="A122" s="153">
        <v>6</v>
      </c>
      <c r="B122" s="12" t="s">
        <v>73</v>
      </c>
      <c r="C122" s="78"/>
      <c r="D122" s="78">
        <v>541</v>
      </c>
      <c r="E122" s="78">
        <v>77</v>
      </c>
      <c r="F122" s="156"/>
      <c r="G122" s="124">
        <v>1.016</v>
      </c>
      <c r="H122" s="13" t="s">
        <v>8</v>
      </c>
      <c r="I122" s="13" t="s">
        <v>274</v>
      </c>
      <c r="J122" s="159">
        <v>1230500</v>
      </c>
      <c r="K122" s="159">
        <v>102541.67</v>
      </c>
      <c r="L122" s="51">
        <v>0.52710639999999997</v>
      </c>
      <c r="M122" s="14">
        <f t="shared" si="78"/>
        <v>54050.37</v>
      </c>
      <c r="N122" s="14">
        <f t="shared" si="54"/>
        <v>54050.37</v>
      </c>
      <c r="O122" s="14">
        <f t="shared" si="55"/>
        <v>54050.37</v>
      </c>
      <c r="P122" s="13" t="s">
        <v>274</v>
      </c>
      <c r="Q122" s="159">
        <v>1230500</v>
      </c>
      <c r="R122" s="159">
        <v>102541.67</v>
      </c>
      <c r="S122" s="51">
        <v>0.52710639999999997</v>
      </c>
      <c r="T122" s="14">
        <f t="shared" si="79"/>
        <v>54915.176452067004</v>
      </c>
      <c r="U122" s="14">
        <f t="shared" si="80"/>
        <v>54915.176452067004</v>
      </c>
      <c r="V122" s="13" t="s">
        <v>274</v>
      </c>
      <c r="W122" s="159">
        <v>1230500</v>
      </c>
      <c r="X122" s="159">
        <v>102541.67</v>
      </c>
      <c r="Y122" s="51">
        <v>0.52710639999999997</v>
      </c>
      <c r="Z122" s="14">
        <f t="shared" si="81"/>
        <v>54915.176452067004</v>
      </c>
      <c r="AA122" s="14">
        <f t="shared" si="80"/>
        <v>54915.176452067004</v>
      </c>
      <c r="AB122" s="13" t="s">
        <v>274</v>
      </c>
      <c r="AC122" s="159">
        <v>1230500</v>
      </c>
      <c r="AD122" s="159">
        <v>102541.67</v>
      </c>
      <c r="AE122" s="51">
        <v>0.52710639999999997</v>
      </c>
      <c r="AF122" s="14">
        <f t="shared" si="82"/>
        <v>54915.176452067004</v>
      </c>
      <c r="AG122" s="14">
        <f t="shared" si="80"/>
        <v>54915.176452067004</v>
      </c>
      <c r="AH122" s="14">
        <f t="shared" si="80"/>
        <v>54915.176452067004</v>
      </c>
      <c r="AI122" s="14">
        <f t="shared" si="80"/>
        <v>54915.176452067004</v>
      </c>
      <c r="AJ122" s="14">
        <f t="shared" si="80"/>
        <v>54915.176452067004</v>
      </c>
      <c r="AK122" s="74">
        <f t="shared" si="83"/>
        <v>656387.69806860294</v>
      </c>
      <c r="AL122" s="150"/>
      <c r="AO122" s="3"/>
    </row>
    <row r="123" spans="1:41" ht="15.75" hidden="1" outlineLevel="2" x14ac:dyDescent="0.25">
      <c r="A123" s="153">
        <v>7</v>
      </c>
      <c r="B123" s="12" t="s">
        <v>74</v>
      </c>
      <c r="C123" s="78"/>
      <c r="D123" s="78">
        <v>417</v>
      </c>
      <c r="E123" s="78">
        <v>63</v>
      </c>
      <c r="F123" s="156">
        <v>1</v>
      </c>
      <c r="G123" s="124">
        <v>1</v>
      </c>
      <c r="H123" s="13" t="s">
        <v>8</v>
      </c>
      <c r="I123" s="13" t="s">
        <v>274</v>
      </c>
      <c r="J123" s="159">
        <v>1230500</v>
      </c>
      <c r="K123" s="159">
        <v>102541.67</v>
      </c>
      <c r="L123" s="51">
        <v>0.81071280000000001</v>
      </c>
      <c r="M123" s="14">
        <f t="shared" si="78"/>
        <v>83131.839999999997</v>
      </c>
      <c r="N123" s="14">
        <f t="shared" si="54"/>
        <v>83131.839999999997</v>
      </c>
      <c r="O123" s="14">
        <f t="shared" si="55"/>
        <v>83131.839999999997</v>
      </c>
      <c r="P123" s="13" t="s">
        <v>274</v>
      </c>
      <c r="Q123" s="159">
        <v>1230500</v>
      </c>
      <c r="R123" s="159">
        <v>102541.67</v>
      </c>
      <c r="S123" s="51">
        <v>0.81071280000000001</v>
      </c>
      <c r="T123" s="14">
        <f t="shared" si="79"/>
        <v>83131.844402375995</v>
      </c>
      <c r="U123" s="14">
        <f t="shared" si="80"/>
        <v>83131.844402375995</v>
      </c>
      <c r="V123" s="13" t="s">
        <v>274</v>
      </c>
      <c r="W123" s="159">
        <v>1230500</v>
      </c>
      <c r="X123" s="159">
        <v>102541.67</v>
      </c>
      <c r="Y123" s="51">
        <v>0.81071280000000001</v>
      </c>
      <c r="Z123" s="14">
        <f t="shared" si="81"/>
        <v>83131.844402375995</v>
      </c>
      <c r="AA123" s="14">
        <f t="shared" si="80"/>
        <v>83131.844402375995</v>
      </c>
      <c r="AB123" s="13" t="s">
        <v>274</v>
      </c>
      <c r="AC123" s="159">
        <v>1230500</v>
      </c>
      <c r="AD123" s="159">
        <v>102541.67</v>
      </c>
      <c r="AE123" s="51">
        <v>0.81071280000000001</v>
      </c>
      <c r="AF123" s="14">
        <f t="shared" si="82"/>
        <v>83131.844402375995</v>
      </c>
      <c r="AG123" s="14">
        <f t="shared" si="80"/>
        <v>83131.844402375995</v>
      </c>
      <c r="AH123" s="14">
        <f t="shared" si="80"/>
        <v>83131.844402375995</v>
      </c>
      <c r="AI123" s="14">
        <f t="shared" si="80"/>
        <v>83131.844402375995</v>
      </c>
      <c r="AJ123" s="14">
        <f t="shared" si="80"/>
        <v>83131.844402375995</v>
      </c>
      <c r="AK123" s="74">
        <f t="shared" si="83"/>
        <v>997582.11962138384</v>
      </c>
      <c r="AL123" s="150"/>
      <c r="AO123" s="3"/>
    </row>
    <row r="124" spans="1:41" ht="15.75" hidden="1" outlineLevel="2" x14ac:dyDescent="0.25">
      <c r="A124" s="153">
        <v>8</v>
      </c>
      <c r="B124" s="12" t="s">
        <v>75</v>
      </c>
      <c r="C124" s="78"/>
      <c r="D124" s="78">
        <v>505</v>
      </c>
      <c r="E124" s="78">
        <v>74</v>
      </c>
      <c r="F124" s="156"/>
      <c r="G124" s="124">
        <v>1.01</v>
      </c>
      <c r="H124" s="13" t="s">
        <v>8</v>
      </c>
      <c r="I124" s="13" t="s">
        <v>274</v>
      </c>
      <c r="J124" s="159">
        <v>1230500</v>
      </c>
      <c r="K124" s="159">
        <v>102541.67</v>
      </c>
      <c r="L124" s="51">
        <v>0.81071280000000001</v>
      </c>
      <c r="M124" s="14">
        <f t="shared" si="78"/>
        <v>83131.839999999997</v>
      </c>
      <c r="N124" s="14">
        <f t="shared" si="54"/>
        <v>83131.839999999997</v>
      </c>
      <c r="O124" s="14">
        <f t="shared" si="55"/>
        <v>83131.839999999997</v>
      </c>
      <c r="P124" s="13" t="s">
        <v>274</v>
      </c>
      <c r="Q124" s="159">
        <v>1230500</v>
      </c>
      <c r="R124" s="159">
        <v>102541.67</v>
      </c>
      <c r="S124" s="51">
        <v>0.81071280000000001</v>
      </c>
      <c r="T124" s="14">
        <f t="shared" si="79"/>
        <v>83963.162846399762</v>
      </c>
      <c r="U124" s="14">
        <f t="shared" si="80"/>
        <v>83963.162846399762</v>
      </c>
      <c r="V124" s="13" t="s">
        <v>274</v>
      </c>
      <c r="W124" s="159">
        <v>1230500</v>
      </c>
      <c r="X124" s="159">
        <v>102541.67</v>
      </c>
      <c r="Y124" s="51">
        <v>0.81071280000000001</v>
      </c>
      <c r="Z124" s="14">
        <f t="shared" si="81"/>
        <v>83963.162846399762</v>
      </c>
      <c r="AA124" s="14">
        <f t="shared" si="80"/>
        <v>83963.162846399762</v>
      </c>
      <c r="AB124" s="13" t="s">
        <v>274</v>
      </c>
      <c r="AC124" s="159">
        <v>1230500</v>
      </c>
      <c r="AD124" s="159">
        <v>102541.67</v>
      </c>
      <c r="AE124" s="51">
        <v>0.81071280000000001</v>
      </c>
      <c r="AF124" s="14">
        <f t="shared" si="82"/>
        <v>83963.162846399762</v>
      </c>
      <c r="AG124" s="14">
        <f t="shared" si="80"/>
        <v>83963.162846399762</v>
      </c>
      <c r="AH124" s="14">
        <f t="shared" si="80"/>
        <v>83963.162846399762</v>
      </c>
      <c r="AI124" s="14">
        <f t="shared" si="80"/>
        <v>83963.162846399762</v>
      </c>
      <c r="AJ124" s="14">
        <f t="shared" si="80"/>
        <v>83963.162846399762</v>
      </c>
      <c r="AK124" s="74">
        <f t="shared" si="83"/>
        <v>1005063.9856175976</v>
      </c>
      <c r="AL124" s="150"/>
      <c r="AO124" s="3"/>
    </row>
    <row r="125" spans="1:41" ht="15.75" hidden="1" outlineLevel="2" x14ac:dyDescent="0.25">
      <c r="A125" s="153">
        <v>9</v>
      </c>
      <c r="B125" s="12" t="s">
        <v>76</v>
      </c>
      <c r="C125" s="78"/>
      <c r="D125" s="78">
        <v>839</v>
      </c>
      <c r="E125" s="78">
        <v>93</v>
      </c>
      <c r="F125" s="156"/>
      <c r="G125" s="124">
        <v>1.0189999999999999</v>
      </c>
      <c r="H125" s="13" t="s">
        <v>8</v>
      </c>
      <c r="I125" s="13" t="s">
        <v>274</v>
      </c>
      <c r="J125" s="159">
        <v>1230500</v>
      </c>
      <c r="K125" s="159">
        <v>102541.67</v>
      </c>
      <c r="L125" s="51">
        <v>0.52710639999999997</v>
      </c>
      <c r="M125" s="14">
        <f t="shared" si="78"/>
        <v>54050.37</v>
      </c>
      <c r="N125" s="14">
        <f t="shared" si="54"/>
        <v>54050.37</v>
      </c>
      <c r="O125" s="14">
        <f t="shared" si="55"/>
        <v>54050.37</v>
      </c>
      <c r="P125" s="13" t="s">
        <v>274</v>
      </c>
      <c r="Q125" s="159">
        <v>1230500</v>
      </c>
      <c r="R125" s="159">
        <v>102541.67</v>
      </c>
      <c r="S125" s="51">
        <v>0.52710639999999997</v>
      </c>
      <c r="T125" s="14">
        <f t="shared" si="79"/>
        <v>55077.327563638064</v>
      </c>
      <c r="U125" s="14">
        <f t="shared" si="80"/>
        <v>55077.327563638064</v>
      </c>
      <c r="V125" s="13" t="s">
        <v>274</v>
      </c>
      <c r="W125" s="159">
        <v>1230500</v>
      </c>
      <c r="X125" s="159">
        <v>102541.67</v>
      </c>
      <c r="Y125" s="51">
        <v>0.52710639999999997</v>
      </c>
      <c r="Z125" s="14">
        <f t="shared" si="81"/>
        <v>55077.327563638064</v>
      </c>
      <c r="AA125" s="14">
        <f t="shared" si="80"/>
        <v>55077.327563638064</v>
      </c>
      <c r="AB125" s="13" t="s">
        <v>274</v>
      </c>
      <c r="AC125" s="159">
        <v>1230500</v>
      </c>
      <c r="AD125" s="159">
        <v>102541.67</v>
      </c>
      <c r="AE125" s="51">
        <v>0.52710639999999997</v>
      </c>
      <c r="AF125" s="14">
        <f t="shared" si="82"/>
        <v>55077.327563638064</v>
      </c>
      <c r="AG125" s="14">
        <f t="shared" si="80"/>
        <v>55077.327563638064</v>
      </c>
      <c r="AH125" s="14">
        <f t="shared" si="80"/>
        <v>55077.327563638064</v>
      </c>
      <c r="AI125" s="14">
        <f t="shared" si="80"/>
        <v>55077.327563638064</v>
      </c>
      <c r="AJ125" s="14">
        <f t="shared" si="80"/>
        <v>55077.327563638064</v>
      </c>
      <c r="AK125" s="74">
        <f t="shared" si="83"/>
        <v>657847.05807274254</v>
      </c>
      <c r="AL125" s="150"/>
      <c r="AO125" s="3"/>
    </row>
    <row r="126" spans="1:41" ht="15.75" hidden="1" outlineLevel="2" x14ac:dyDescent="0.25">
      <c r="A126" s="153">
        <v>10</v>
      </c>
      <c r="B126" s="12" t="s">
        <v>77</v>
      </c>
      <c r="C126" s="78"/>
      <c r="D126" s="78">
        <v>283</v>
      </c>
      <c r="E126" s="78">
        <v>22</v>
      </c>
      <c r="F126" s="156"/>
      <c r="G126" s="124">
        <v>1.0029999999999999</v>
      </c>
      <c r="H126" s="13" t="s">
        <v>8</v>
      </c>
      <c r="I126" s="13" t="s">
        <v>274</v>
      </c>
      <c r="J126" s="159">
        <v>1230500</v>
      </c>
      <c r="K126" s="159">
        <v>102541.67</v>
      </c>
      <c r="L126" s="51">
        <v>0.81071280000000001</v>
      </c>
      <c r="M126" s="14">
        <f t="shared" si="78"/>
        <v>83131.839999999997</v>
      </c>
      <c r="N126" s="14">
        <f t="shared" si="54"/>
        <v>83131.839999999997</v>
      </c>
      <c r="O126" s="14">
        <f t="shared" si="55"/>
        <v>83131.839999999997</v>
      </c>
      <c r="P126" s="13" t="s">
        <v>274</v>
      </c>
      <c r="Q126" s="159">
        <v>1230500</v>
      </c>
      <c r="R126" s="159">
        <v>102541.67</v>
      </c>
      <c r="S126" s="51">
        <v>0.81071280000000001</v>
      </c>
      <c r="T126" s="14">
        <f t="shared" si="79"/>
        <v>83381.239935583115</v>
      </c>
      <c r="U126" s="14">
        <f t="shared" si="80"/>
        <v>83381.239935583115</v>
      </c>
      <c r="V126" s="13" t="s">
        <v>274</v>
      </c>
      <c r="W126" s="159">
        <v>1230500</v>
      </c>
      <c r="X126" s="159">
        <v>102541.67</v>
      </c>
      <c r="Y126" s="51">
        <v>0.81071280000000001</v>
      </c>
      <c r="Z126" s="14">
        <f t="shared" si="81"/>
        <v>83381.239935583115</v>
      </c>
      <c r="AA126" s="14">
        <f t="shared" si="80"/>
        <v>83381.239935583115</v>
      </c>
      <c r="AB126" s="13" t="s">
        <v>274</v>
      </c>
      <c r="AC126" s="159">
        <v>1230500</v>
      </c>
      <c r="AD126" s="159">
        <v>102541.67</v>
      </c>
      <c r="AE126" s="51">
        <v>0.81071280000000001</v>
      </c>
      <c r="AF126" s="14">
        <f t="shared" si="82"/>
        <v>83381.239935583115</v>
      </c>
      <c r="AG126" s="14">
        <f t="shared" si="80"/>
        <v>83381.239935583115</v>
      </c>
      <c r="AH126" s="14">
        <f t="shared" si="80"/>
        <v>83381.239935583115</v>
      </c>
      <c r="AI126" s="14">
        <f t="shared" si="80"/>
        <v>83381.239935583115</v>
      </c>
      <c r="AJ126" s="14">
        <f t="shared" si="80"/>
        <v>83381.239935583115</v>
      </c>
      <c r="AK126" s="74">
        <f t="shared" si="83"/>
        <v>999826.67942024779</v>
      </c>
      <c r="AL126" s="150"/>
      <c r="AO126" s="3"/>
    </row>
    <row r="127" spans="1:41" ht="15.75" hidden="1" outlineLevel="2" x14ac:dyDescent="0.25">
      <c r="A127" s="153">
        <v>11</v>
      </c>
      <c r="B127" s="12" t="s">
        <v>78</v>
      </c>
      <c r="C127" s="78"/>
      <c r="D127" s="78">
        <v>607</v>
      </c>
      <c r="E127" s="78">
        <v>69</v>
      </c>
      <c r="F127" s="156"/>
      <c r="G127" s="124">
        <v>1.0089999999999999</v>
      </c>
      <c r="H127" s="13" t="s">
        <v>8</v>
      </c>
      <c r="I127" s="13" t="s">
        <v>274</v>
      </c>
      <c r="J127" s="159">
        <v>1230500</v>
      </c>
      <c r="K127" s="159">
        <v>102541.67</v>
      </c>
      <c r="L127" s="51">
        <v>0.81071280000000001</v>
      </c>
      <c r="M127" s="14">
        <f t="shared" si="78"/>
        <v>83131.839999999997</v>
      </c>
      <c r="N127" s="14">
        <f t="shared" si="54"/>
        <v>83131.839999999997</v>
      </c>
      <c r="O127" s="14">
        <f t="shared" si="55"/>
        <v>83131.839999999997</v>
      </c>
      <c r="P127" s="13" t="s">
        <v>274</v>
      </c>
      <c r="Q127" s="159">
        <v>1230500</v>
      </c>
      <c r="R127" s="159">
        <v>102541.67</v>
      </c>
      <c r="S127" s="51">
        <v>0.81071280000000001</v>
      </c>
      <c r="T127" s="14">
        <f t="shared" si="79"/>
        <v>83880.031001997369</v>
      </c>
      <c r="U127" s="14">
        <f t="shared" si="80"/>
        <v>83880.031001997369</v>
      </c>
      <c r="V127" s="13" t="s">
        <v>274</v>
      </c>
      <c r="W127" s="159">
        <v>1230500</v>
      </c>
      <c r="X127" s="159">
        <v>102541.67</v>
      </c>
      <c r="Y127" s="51">
        <v>0.81071280000000001</v>
      </c>
      <c r="Z127" s="14">
        <f t="shared" si="81"/>
        <v>83880.031001997369</v>
      </c>
      <c r="AA127" s="14">
        <f t="shared" si="80"/>
        <v>83880.031001997369</v>
      </c>
      <c r="AB127" s="13" t="s">
        <v>274</v>
      </c>
      <c r="AC127" s="159">
        <v>1230500</v>
      </c>
      <c r="AD127" s="159">
        <v>102541.67</v>
      </c>
      <c r="AE127" s="51">
        <v>0.81071280000000001</v>
      </c>
      <c r="AF127" s="14">
        <f t="shared" si="82"/>
        <v>83880.031001997369</v>
      </c>
      <c r="AG127" s="14">
        <f t="shared" si="80"/>
        <v>83880.031001997369</v>
      </c>
      <c r="AH127" s="14">
        <f t="shared" si="80"/>
        <v>83880.031001997369</v>
      </c>
      <c r="AI127" s="14">
        <f t="shared" si="80"/>
        <v>83880.031001997369</v>
      </c>
      <c r="AJ127" s="14">
        <f t="shared" si="80"/>
        <v>83880.031001997369</v>
      </c>
      <c r="AK127" s="74">
        <f t="shared" si="83"/>
        <v>1004315.7990179765</v>
      </c>
      <c r="AL127" s="150"/>
      <c r="AO127" s="3"/>
    </row>
    <row r="128" spans="1:41" ht="15.75" hidden="1" outlineLevel="2" x14ac:dyDescent="0.25">
      <c r="A128" s="153">
        <v>12</v>
      </c>
      <c r="B128" s="12" t="s">
        <v>80</v>
      </c>
      <c r="C128" s="78"/>
      <c r="D128" s="78">
        <v>618</v>
      </c>
      <c r="E128" s="78">
        <v>110</v>
      </c>
      <c r="F128" s="156"/>
      <c r="G128" s="124">
        <v>1.014</v>
      </c>
      <c r="H128" s="6" t="s">
        <v>8</v>
      </c>
      <c r="I128" s="13" t="s">
        <v>274</v>
      </c>
      <c r="J128" s="159">
        <v>1230500</v>
      </c>
      <c r="K128" s="159">
        <v>102541.67</v>
      </c>
      <c r="L128" s="51">
        <v>0.81071280000000001</v>
      </c>
      <c r="M128" s="14">
        <f t="shared" si="78"/>
        <v>83131.839999999997</v>
      </c>
      <c r="N128" s="14">
        <f t="shared" si="54"/>
        <v>83131.839999999997</v>
      </c>
      <c r="O128" s="14">
        <f t="shared" si="55"/>
        <v>83131.839999999997</v>
      </c>
      <c r="P128" s="13" t="s">
        <v>274</v>
      </c>
      <c r="Q128" s="159">
        <v>1230500</v>
      </c>
      <c r="R128" s="159">
        <v>102541.67</v>
      </c>
      <c r="S128" s="51">
        <v>0.81071280000000001</v>
      </c>
      <c r="T128" s="14">
        <f t="shared" si="79"/>
        <v>84295.69022400926</v>
      </c>
      <c r="U128" s="14">
        <f t="shared" si="80"/>
        <v>84295.69022400926</v>
      </c>
      <c r="V128" s="13" t="s">
        <v>274</v>
      </c>
      <c r="W128" s="159">
        <v>1230500</v>
      </c>
      <c r="X128" s="159">
        <v>102541.67</v>
      </c>
      <c r="Y128" s="51">
        <v>0.81071280000000001</v>
      </c>
      <c r="Z128" s="14">
        <f t="shared" si="81"/>
        <v>84295.69022400926</v>
      </c>
      <c r="AA128" s="14">
        <f t="shared" si="80"/>
        <v>84295.69022400926</v>
      </c>
      <c r="AB128" s="13" t="s">
        <v>274</v>
      </c>
      <c r="AC128" s="159">
        <v>1230500</v>
      </c>
      <c r="AD128" s="159">
        <v>102541.67</v>
      </c>
      <c r="AE128" s="51">
        <v>0.81071280000000001</v>
      </c>
      <c r="AF128" s="14">
        <f t="shared" si="82"/>
        <v>84295.69022400926</v>
      </c>
      <c r="AG128" s="14">
        <f t="shared" si="80"/>
        <v>84295.69022400926</v>
      </c>
      <c r="AH128" s="14">
        <f t="shared" si="80"/>
        <v>84295.69022400926</v>
      </c>
      <c r="AI128" s="14">
        <f t="shared" si="80"/>
        <v>84295.69022400926</v>
      </c>
      <c r="AJ128" s="14">
        <f t="shared" si="80"/>
        <v>84295.69022400926</v>
      </c>
      <c r="AK128" s="74">
        <f t="shared" si="83"/>
        <v>1008056.7320160831</v>
      </c>
      <c r="AL128" s="150"/>
      <c r="AO128" s="3"/>
    </row>
    <row r="129" spans="1:41" ht="15.75" hidden="1" outlineLevel="2" x14ac:dyDescent="0.25">
      <c r="A129" s="153">
        <v>13</v>
      </c>
      <c r="B129" s="12" t="s">
        <v>217</v>
      </c>
      <c r="C129" s="78"/>
      <c r="D129" s="78">
        <v>624</v>
      </c>
      <c r="E129" s="78">
        <v>41</v>
      </c>
      <c r="F129" s="156"/>
      <c r="G129" s="124">
        <v>1.008</v>
      </c>
      <c r="H129" s="13" t="s">
        <v>8</v>
      </c>
      <c r="I129" s="13" t="s">
        <v>274</v>
      </c>
      <c r="J129" s="159">
        <v>1230500</v>
      </c>
      <c r="K129" s="159">
        <v>102541.67</v>
      </c>
      <c r="L129" s="51">
        <v>0.52710639999999997</v>
      </c>
      <c r="M129" s="14">
        <f t="shared" si="78"/>
        <v>54050.37</v>
      </c>
      <c r="N129" s="14">
        <f t="shared" ref="N129:N186" si="84">M129</f>
        <v>54050.37</v>
      </c>
      <c r="O129" s="14">
        <f t="shared" ref="O129:O186" si="85">M129</f>
        <v>54050.37</v>
      </c>
      <c r="P129" s="13" t="s">
        <v>274</v>
      </c>
      <c r="Q129" s="159">
        <v>1230500</v>
      </c>
      <c r="R129" s="159">
        <v>102541.67</v>
      </c>
      <c r="S129" s="51">
        <v>0.52710639999999997</v>
      </c>
      <c r="T129" s="14">
        <f t="shared" si="79"/>
        <v>54482.773487877501</v>
      </c>
      <c r="U129" s="14">
        <f t="shared" si="80"/>
        <v>54482.773487877501</v>
      </c>
      <c r="V129" s="13" t="s">
        <v>274</v>
      </c>
      <c r="W129" s="159">
        <v>1230500</v>
      </c>
      <c r="X129" s="159">
        <v>102541.67</v>
      </c>
      <c r="Y129" s="51">
        <v>0.52710639999999997</v>
      </c>
      <c r="Z129" s="14">
        <f t="shared" si="81"/>
        <v>54482.773487877501</v>
      </c>
      <c r="AA129" s="14">
        <f t="shared" si="80"/>
        <v>54482.773487877501</v>
      </c>
      <c r="AB129" s="13" t="s">
        <v>274</v>
      </c>
      <c r="AC129" s="159">
        <v>1230500</v>
      </c>
      <c r="AD129" s="159">
        <v>102541.67</v>
      </c>
      <c r="AE129" s="51">
        <v>0.52710639999999997</v>
      </c>
      <c r="AF129" s="14">
        <f t="shared" si="82"/>
        <v>54482.773487877501</v>
      </c>
      <c r="AG129" s="14">
        <f t="shared" si="80"/>
        <v>54482.773487877501</v>
      </c>
      <c r="AH129" s="14">
        <f t="shared" si="80"/>
        <v>54482.773487877501</v>
      </c>
      <c r="AI129" s="14">
        <f t="shared" si="80"/>
        <v>54482.773487877501</v>
      </c>
      <c r="AJ129" s="14">
        <f t="shared" si="80"/>
        <v>54482.773487877501</v>
      </c>
      <c r="AK129" s="74">
        <f t="shared" si="83"/>
        <v>652496.07139089738</v>
      </c>
      <c r="AL129" s="150"/>
      <c r="AO129" s="3"/>
    </row>
    <row r="130" spans="1:41" ht="15.75" hidden="1" outlineLevel="2" x14ac:dyDescent="0.25">
      <c r="A130" s="153">
        <v>14</v>
      </c>
      <c r="B130" s="12" t="s">
        <v>218</v>
      </c>
      <c r="C130" s="78"/>
      <c r="D130" s="78">
        <v>348</v>
      </c>
      <c r="E130" s="78">
        <v>47</v>
      </c>
      <c r="F130" s="156"/>
      <c r="G130" s="124">
        <v>1.0089999999999999</v>
      </c>
      <c r="H130" s="13" t="s">
        <v>8</v>
      </c>
      <c r="I130" s="13" t="s">
        <v>274</v>
      </c>
      <c r="J130" s="159">
        <v>1230500</v>
      </c>
      <c r="K130" s="159">
        <v>102541.67</v>
      </c>
      <c r="L130" s="51">
        <v>0.52710639999999997</v>
      </c>
      <c r="M130" s="14">
        <f t="shared" si="78"/>
        <v>54050.37</v>
      </c>
      <c r="N130" s="14">
        <f t="shared" si="84"/>
        <v>54050.37</v>
      </c>
      <c r="O130" s="14">
        <f t="shared" si="85"/>
        <v>54050.37</v>
      </c>
      <c r="P130" s="13" t="s">
        <v>274</v>
      </c>
      <c r="Q130" s="159">
        <v>1230500</v>
      </c>
      <c r="R130" s="159">
        <v>102541.67</v>
      </c>
      <c r="S130" s="51">
        <v>0.52710639999999997</v>
      </c>
      <c r="T130" s="14">
        <f t="shared" si="79"/>
        <v>54536.823858401185</v>
      </c>
      <c r="U130" s="14">
        <f t="shared" si="80"/>
        <v>54536.823858401185</v>
      </c>
      <c r="V130" s="13" t="s">
        <v>274</v>
      </c>
      <c r="W130" s="159">
        <v>1230500</v>
      </c>
      <c r="X130" s="159">
        <v>102541.67</v>
      </c>
      <c r="Y130" s="51">
        <v>0.52710639999999997</v>
      </c>
      <c r="Z130" s="14">
        <f t="shared" si="81"/>
        <v>54536.823858401185</v>
      </c>
      <c r="AA130" s="14">
        <f t="shared" si="80"/>
        <v>54536.823858401185</v>
      </c>
      <c r="AB130" s="13" t="s">
        <v>274</v>
      </c>
      <c r="AC130" s="159">
        <v>1230500</v>
      </c>
      <c r="AD130" s="159">
        <v>102541.67</v>
      </c>
      <c r="AE130" s="51">
        <v>0.52710639999999997</v>
      </c>
      <c r="AF130" s="14">
        <f t="shared" si="82"/>
        <v>54536.823858401185</v>
      </c>
      <c r="AG130" s="14">
        <f t="shared" si="80"/>
        <v>54536.823858401185</v>
      </c>
      <c r="AH130" s="14">
        <f t="shared" si="80"/>
        <v>54536.823858401185</v>
      </c>
      <c r="AI130" s="14">
        <f t="shared" si="80"/>
        <v>54536.823858401185</v>
      </c>
      <c r="AJ130" s="14">
        <f t="shared" si="80"/>
        <v>54536.823858401185</v>
      </c>
      <c r="AK130" s="74">
        <f t="shared" si="83"/>
        <v>652982.52472561051</v>
      </c>
      <c r="AL130" s="150"/>
      <c r="AO130" s="3"/>
    </row>
    <row r="131" spans="1:41" ht="15.75" hidden="1" outlineLevel="2" x14ac:dyDescent="0.25">
      <c r="A131" s="153">
        <v>15</v>
      </c>
      <c r="B131" s="12" t="s">
        <v>219</v>
      </c>
      <c r="C131" s="78"/>
      <c r="D131" s="78">
        <v>217</v>
      </c>
      <c r="E131" s="78">
        <v>50</v>
      </c>
      <c r="F131" s="156"/>
      <c r="G131" s="124">
        <v>1.01</v>
      </c>
      <c r="H131" s="13" t="s">
        <v>8</v>
      </c>
      <c r="I131" s="13" t="s">
        <v>274</v>
      </c>
      <c r="J131" s="159">
        <v>1230500</v>
      </c>
      <c r="K131" s="159">
        <v>102541.67</v>
      </c>
      <c r="L131" s="51">
        <v>0.52710639999999997</v>
      </c>
      <c r="M131" s="14">
        <f t="shared" si="78"/>
        <v>54050.37</v>
      </c>
      <c r="N131" s="14">
        <f t="shared" si="84"/>
        <v>54050.37</v>
      </c>
      <c r="O131" s="14">
        <f t="shared" si="85"/>
        <v>54050.37</v>
      </c>
      <c r="P131" s="13" t="s">
        <v>274</v>
      </c>
      <c r="Q131" s="159">
        <v>1230500</v>
      </c>
      <c r="R131" s="159">
        <v>102541.67</v>
      </c>
      <c r="S131" s="51">
        <v>0.52710639999999997</v>
      </c>
      <c r="T131" s="14">
        <f t="shared" si="79"/>
        <v>54590.874228924877</v>
      </c>
      <c r="U131" s="14">
        <f t="shared" si="80"/>
        <v>54590.874228924877</v>
      </c>
      <c r="V131" s="13" t="s">
        <v>274</v>
      </c>
      <c r="W131" s="159">
        <v>1230500</v>
      </c>
      <c r="X131" s="159">
        <v>102541.67</v>
      </c>
      <c r="Y131" s="51">
        <v>0.52710639999999997</v>
      </c>
      <c r="Z131" s="14">
        <f t="shared" si="81"/>
        <v>54590.874228924877</v>
      </c>
      <c r="AA131" s="14">
        <f t="shared" si="80"/>
        <v>54590.874228924877</v>
      </c>
      <c r="AB131" s="13" t="s">
        <v>274</v>
      </c>
      <c r="AC131" s="159">
        <v>1230500</v>
      </c>
      <c r="AD131" s="159">
        <v>102541.67</v>
      </c>
      <c r="AE131" s="51">
        <v>0.52710639999999997</v>
      </c>
      <c r="AF131" s="14">
        <f t="shared" si="82"/>
        <v>54590.874228924877</v>
      </c>
      <c r="AG131" s="14">
        <f t="shared" si="80"/>
        <v>54590.874228924877</v>
      </c>
      <c r="AH131" s="14">
        <f t="shared" si="80"/>
        <v>54590.874228924877</v>
      </c>
      <c r="AI131" s="14">
        <f t="shared" si="80"/>
        <v>54590.874228924877</v>
      </c>
      <c r="AJ131" s="14">
        <f t="shared" si="80"/>
        <v>54590.874228924877</v>
      </c>
      <c r="AK131" s="74">
        <f t="shared" si="83"/>
        <v>653468.97806032386</v>
      </c>
      <c r="AL131" s="150"/>
      <c r="AO131" s="3"/>
    </row>
    <row r="132" spans="1:41" ht="15.75" hidden="1" outlineLevel="2" x14ac:dyDescent="0.25">
      <c r="A132" s="153">
        <v>16</v>
      </c>
      <c r="B132" s="12" t="s">
        <v>220</v>
      </c>
      <c r="C132" s="78"/>
      <c r="D132" s="78">
        <v>332</v>
      </c>
      <c r="E132" s="78">
        <v>43</v>
      </c>
      <c r="F132" s="156"/>
      <c r="G132" s="124">
        <v>1.0089999999999999</v>
      </c>
      <c r="H132" s="13" t="s">
        <v>8</v>
      </c>
      <c r="I132" s="13" t="s">
        <v>274</v>
      </c>
      <c r="J132" s="159">
        <v>1230500</v>
      </c>
      <c r="K132" s="159">
        <v>102541.67</v>
      </c>
      <c r="L132" s="51">
        <v>0.52710639999999997</v>
      </c>
      <c r="M132" s="14">
        <f t="shared" si="78"/>
        <v>54050.37</v>
      </c>
      <c r="N132" s="14">
        <f t="shared" si="84"/>
        <v>54050.37</v>
      </c>
      <c r="O132" s="14">
        <f t="shared" si="85"/>
        <v>54050.37</v>
      </c>
      <c r="P132" s="13" t="s">
        <v>274</v>
      </c>
      <c r="Q132" s="159">
        <v>1230500</v>
      </c>
      <c r="R132" s="159">
        <v>102541.67</v>
      </c>
      <c r="S132" s="51">
        <v>0.52710639999999997</v>
      </c>
      <c r="T132" s="14">
        <f t="shared" si="79"/>
        <v>54536.823858401185</v>
      </c>
      <c r="U132" s="14">
        <f t="shared" si="80"/>
        <v>54536.823858401185</v>
      </c>
      <c r="V132" s="13" t="s">
        <v>274</v>
      </c>
      <c r="W132" s="159">
        <v>1230500</v>
      </c>
      <c r="X132" s="159">
        <v>102541.67</v>
      </c>
      <c r="Y132" s="51">
        <v>0.52710639999999997</v>
      </c>
      <c r="Z132" s="14">
        <f t="shared" si="81"/>
        <v>54536.823858401185</v>
      </c>
      <c r="AA132" s="14">
        <f t="shared" si="80"/>
        <v>54536.823858401185</v>
      </c>
      <c r="AB132" s="13" t="s">
        <v>274</v>
      </c>
      <c r="AC132" s="159">
        <v>1230500</v>
      </c>
      <c r="AD132" s="159">
        <v>102541.67</v>
      </c>
      <c r="AE132" s="51">
        <v>0.52710639999999997</v>
      </c>
      <c r="AF132" s="14">
        <f t="shared" si="82"/>
        <v>54536.823858401185</v>
      </c>
      <c r="AG132" s="14">
        <f t="shared" si="80"/>
        <v>54536.823858401185</v>
      </c>
      <c r="AH132" s="14">
        <f t="shared" si="80"/>
        <v>54536.823858401185</v>
      </c>
      <c r="AI132" s="14">
        <f t="shared" si="80"/>
        <v>54536.823858401185</v>
      </c>
      <c r="AJ132" s="14">
        <f t="shared" si="80"/>
        <v>54536.823858401185</v>
      </c>
      <c r="AK132" s="74">
        <f t="shared" si="83"/>
        <v>652982.52472561051</v>
      </c>
      <c r="AL132" s="150"/>
      <c r="AO132" s="3"/>
    </row>
    <row r="133" spans="1:41" ht="15.75" hidden="1" outlineLevel="2" x14ac:dyDescent="0.25">
      <c r="A133" s="153">
        <v>17</v>
      </c>
      <c r="B133" s="12" t="s">
        <v>221</v>
      </c>
      <c r="C133" s="78"/>
      <c r="D133" s="78">
        <v>180</v>
      </c>
      <c r="E133" s="78">
        <v>42</v>
      </c>
      <c r="F133" s="156"/>
      <c r="G133" s="124">
        <v>1.008</v>
      </c>
      <c r="H133" s="13" t="s">
        <v>8</v>
      </c>
      <c r="I133" s="13" t="s">
        <v>274</v>
      </c>
      <c r="J133" s="159">
        <v>1230500</v>
      </c>
      <c r="K133" s="159">
        <v>102541.67</v>
      </c>
      <c r="L133" s="51">
        <v>0.52710639999999997</v>
      </c>
      <c r="M133" s="14">
        <f t="shared" si="78"/>
        <v>54050.37</v>
      </c>
      <c r="N133" s="14">
        <f t="shared" si="84"/>
        <v>54050.37</v>
      </c>
      <c r="O133" s="14">
        <f t="shared" si="85"/>
        <v>54050.37</v>
      </c>
      <c r="P133" s="13" t="s">
        <v>274</v>
      </c>
      <c r="Q133" s="159">
        <v>1230500</v>
      </c>
      <c r="R133" s="159">
        <v>102541.67</v>
      </c>
      <c r="S133" s="51">
        <v>0.52710639999999997</v>
      </c>
      <c r="T133" s="14">
        <f t="shared" si="79"/>
        <v>54482.773487877501</v>
      </c>
      <c r="U133" s="14">
        <f t="shared" ref="U133:AJ148" si="86">T133</f>
        <v>54482.773487877501</v>
      </c>
      <c r="V133" s="13" t="s">
        <v>274</v>
      </c>
      <c r="W133" s="159">
        <v>1230500</v>
      </c>
      <c r="X133" s="159">
        <v>102541.67</v>
      </c>
      <c r="Y133" s="51">
        <v>0.52710639999999997</v>
      </c>
      <c r="Z133" s="14">
        <f t="shared" si="81"/>
        <v>54482.773487877501</v>
      </c>
      <c r="AA133" s="14">
        <f t="shared" si="86"/>
        <v>54482.773487877501</v>
      </c>
      <c r="AB133" s="13" t="s">
        <v>274</v>
      </c>
      <c r="AC133" s="159">
        <v>1230500</v>
      </c>
      <c r="AD133" s="159">
        <v>102541.67</v>
      </c>
      <c r="AE133" s="51">
        <v>0.52710639999999997</v>
      </c>
      <c r="AF133" s="14">
        <f t="shared" si="82"/>
        <v>54482.773487877501</v>
      </c>
      <c r="AG133" s="14">
        <f t="shared" si="86"/>
        <v>54482.773487877501</v>
      </c>
      <c r="AH133" s="14">
        <f t="shared" si="86"/>
        <v>54482.773487877501</v>
      </c>
      <c r="AI133" s="14">
        <f t="shared" si="86"/>
        <v>54482.773487877501</v>
      </c>
      <c r="AJ133" s="14">
        <f t="shared" si="86"/>
        <v>54482.773487877501</v>
      </c>
      <c r="AK133" s="74">
        <f t="shared" si="83"/>
        <v>652496.07139089738</v>
      </c>
      <c r="AL133" s="150"/>
      <c r="AO133" s="3"/>
    </row>
    <row r="134" spans="1:41" ht="15.75" hidden="1" outlineLevel="2" x14ac:dyDescent="0.25">
      <c r="A134" s="153">
        <v>18</v>
      </c>
      <c r="B134" s="12" t="s">
        <v>82</v>
      </c>
      <c r="C134" s="78"/>
      <c r="D134" s="78">
        <v>776</v>
      </c>
      <c r="E134" s="78">
        <v>109</v>
      </c>
      <c r="F134" s="156"/>
      <c r="G134" s="124">
        <v>1.014</v>
      </c>
      <c r="H134" s="13" t="s">
        <v>8</v>
      </c>
      <c r="I134" s="13" t="s">
        <v>274</v>
      </c>
      <c r="J134" s="159">
        <v>1230500</v>
      </c>
      <c r="K134" s="159">
        <v>102541.67</v>
      </c>
      <c r="L134" s="51">
        <v>0.81071280000000001</v>
      </c>
      <c r="M134" s="14">
        <f t="shared" si="78"/>
        <v>83131.839999999997</v>
      </c>
      <c r="N134" s="14">
        <f t="shared" si="84"/>
        <v>83131.839999999997</v>
      </c>
      <c r="O134" s="14">
        <f t="shared" si="85"/>
        <v>83131.839999999997</v>
      </c>
      <c r="P134" s="13" t="s">
        <v>274</v>
      </c>
      <c r="Q134" s="159">
        <v>1230500</v>
      </c>
      <c r="R134" s="159">
        <v>102541.67</v>
      </c>
      <c r="S134" s="51">
        <v>0.81071280000000001</v>
      </c>
      <c r="T134" s="14">
        <f t="shared" si="79"/>
        <v>84295.69022400926</v>
      </c>
      <c r="U134" s="14">
        <f t="shared" si="86"/>
        <v>84295.69022400926</v>
      </c>
      <c r="V134" s="13" t="s">
        <v>274</v>
      </c>
      <c r="W134" s="159">
        <v>1230500</v>
      </c>
      <c r="X134" s="159">
        <v>102541.67</v>
      </c>
      <c r="Y134" s="51">
        <v>0.81071280000000001</v>
      </c>
      <c r="Z134" s="14">
        <f t="shared" si="81"/>
        <v>84295.69022400926</v>
      </c>
      <c r="AA134" s="14">
        <f t="shared" si="86"/>
        <v>84295.69022400926</v>
      </c>
      <c r="AB134" s="13" t="s">
        <v>274</v>
      </c>
      <c r="AC134" s="159">
        <v>1230500</v>
      </c>
      <c r="AD134" s="159">
        <v>102541.67</v>
      </c>
      <c r="AE134" s="51">
        <v>0.81071280000000001</v>
      </c>
      <c r="AF134" s="14">
        <f t="shared" si="82"/>
        <v>84295.69022400926</v>
      </c>
      <c r="AG134" s="14">
        <f t="shared" si="86"/>
        <v>84295.69022400926</v>
      </c>
      <c r="AH134" s="14">
        <f t="shared" si="86"/>
        <v>84295.69022400926</v>
      </c>
      <c r="AI134" s="14">
        <f t="shared" si="86"/>
        <v>84295.69022400926</v>
      </c>
      <c r="AJ134" s="14">
        <f t="shared" si="86"/>
        <v>84295.69022400926</v>
      </c>
      <c r="AK134" s="74">
        <f t="shared" si="83"/>
        <v>1008056.7320160831</v>
      </c>
      <c r="AL134" s="150"/>
      <c r="AO134" s="3"/>
    </row>
    <row r="135" spans="1:41" ht="18.75" hidden="1" outlineLevel="1" x14ac:dyDescent="0.25">
      <c r="A135" s="153"/>
      <c r="B135" s="166" t="s">
        <v>21</v>
      </c>
      <c r="C135" s="23">
        <v>3</v>
      </c>
      <c r="D135" s="127">
        <f t="shared" ref="D135:E135" si="87">SUM(D136:D138)</f>
        <v>3525</v>
      </c>
      <c r="E135" s="127">
        <f t="shared" si="87"/>
        <v>520</v>
      </c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4"/>
      <c r="U135" s="14"/>
      <c r="V135" s="127"/>
      <c r="W135" s="127"/>
      <c r="X135" s="127"/>
      <c r="Y135" s="127"/>
      <c r="Z135" s="168"/>
      <c r="AA135" s="168"/>
      <c r="AB135" s="127"/>
      <c r="AC135" s="127"/>
      <c r="AD135" s="127"/>
      <c r="AE135" s="127"/>
      <c r="AF135" s="168"/>
      <c r="AG135" s="168"/>
      <c r="AH135" s="168"/>
      <c r="AI135" s="168"/>
      <c r="AJ135" s="168"/>
      <c r="AK135" s="167">
        <f t="shared" ref="AK135" si="88">SUM(AK136:AK138)</f>
        <v>5338419.1273701964</v>
      </c>
    </row>
    <row r="136" spans="1:41" ht="15.75" hidden="1" outlineLevel="2" x14ac:dyDescent="0.25">
      <c r="A136" s="153">
        <v>19</v>
      </c>
      <c r="B136" s="12" t="s">
        <v>83</v>
      </c>
      <c r="C136" s="78"/>
      <c r="D136" s="78">
        <v>1092</v>
      </c>
      <c r="E136" s="78">
        <v>193</v>
      </c>
      <c r="F136" s="9"/>
      <c r="G136" s="154">
        <v>1.0129999999999999</v>
      </c>
      <c r="H136" s="13" t="s">
        <v>8</v>
      </c>
      <c r="I136" s="13" t="s">
        <v>287</v>
      </c>
      <c r="J136" s="163">
        <v>2460900</v>
      </c>
      <c r="K136" s="163">
        <v>205075</v>
      </c>
      <c r="L136" s="51">
        <v>0.81073580000000001</v>
      </c>
      <c r="M136" s="14">
        <f>ROUND(K136*L136,2)</f>
        <v>166261.64000000001</v>
      </c>
      <c r="N136" s="14">
        <f t="shared" si="84"/>
        <v>166261.64000000001</v>
      </c>
      <c r="O136" s="14">
        <f t="shared" si="85"/>
        <v>166261.64000000001</v>
      </c>
      <c r="P136" s="13" t="s">
        <v>287</v>
      </c>
      <c r="Q136" s="163">
        <v>2460900</v>
      </c>
      <c r="R136" s="163">
        <v>205075</v>
      </c>
      <c r="S136" s="51">
        <v>0.81073580000000001</v>
      </c>
      <c r="T136" s="14">
        <f>$R$136*S136*G136</f>
        <v>168423.045559405</v>
      </c>
      <c r="U136" s="14">
        <f t="shared" si="86"/>
        <v>168423.045559405</v>
      </c>
      <c r="V136" s="13" t="s">
        <v>287</v>
      </c>
      <c r="W136" s="163">
        <v>2460900</v>
      </c>
      <c r="X136" s="163">
        <v>205075</v>
      </c>
      <c r="Y136" s="51">
        <v>0.81073580000000001</v>
      </c>
      <c r="Z136" s="14">
        <f>U136</f>
        <v>168423.045559405</v>
      </c>
      <c r="AA136" s="14">
        <f t="shared" si="86"/>
        <v>168423.045559405</v>
      </c>
      <c r="AB136" s="13" t="s">
        <v>287</v>
      </c>
      <c r="AC136" s="163">
        <v>2460900</v>
      </c>
      <c r="AD136" s="163">
        <v>205075</v>
      </c>
      <c r="AE136" s="51">
        <v>0.81073580000000001</v>
      </c>
      <c r="AF136" s="14">
        <f>AA136</f>
        <v>168423.045559405</v>
      </c>
      <c r="AG136" s="14">
        <f t="shared" si="86"/>
        <v>168423.045559405</v>
      </c>
      <c r="AH136" s="14">
        <f t="shared" si="86"/>
        <v>168423.045559405</v>
      </c>
      <c r="AI136" s="14">
        <f t="shared" si="86"/>
        <v>168423.045559405</v>
      </c>
      <c r="AJ136" s="14">
        <f t="shared" si="86"/>
        <v>168423.045559405</v>
      </c>
      <c r="AK136" s="74">
        <f>M136+N136+O136+T136+U136+Z136+AA136+AF136+AG136+AH136+AI136+AJ136</f>
        <v>2014592.3300346443</v>
      </c>
    </row>
    <row r="137" spans="1:41" ht="15.75" hidden="1" outlineLevel="2" x14ac:dyDescent="0.25">
      <c r="A137" s="153">
        <v>20</v>
      </c>
      <c r="B137" s="12" t="s">
        <v>79</v>
      </c>
      <c r="C137" s="78"/>
      <c r="D137" s="78">
        <v>1388</v>
      </c>
      <c r="E137" s="78">
        <v>160</v>
      </c>
      <c r="F137" s="9"/>
      <c r="G137" s="154">
        <v>1.01</v>
      </c>
      <c r="H137" s="13" t="s">
        <v>8</v>
      </c>
      <c r="I137" s="13" t="s">
        <v>287</v>
      </c>
      <c r="J137" s="163">
        <v>2460900</v>
      </c>
      <c r="K137" s="163">
        <v>205075</v>
      </c>
      <c r="L137" s="51">
        <v>0.81073580000000001</v>
      </c>
      <c r="M137" s="14">
        <f>ROUND(K137*L137,2)</f>
        <v>166261.64000000001</v>
      </c>
      <c r="N137" s="14">
        <f t="shared" si="84"/>
        <v>166261.64000000001</v>
      </c>
      <c r="O137" s="14">
        <f t="shared" si="85"/>
        <v>166261.64000000001</v>
      </c>
      <c r="P137" s="13" t="s">
        <v>287</v>
      </c>
      <c r="Q137" s="163">
        <v>2460900</v>
      </c>
      <c r="R137" s="163">
        <v>205075</v>
      </c>
      <c r="S137" s="51">
        <v>0.81073580000000001</v>
      </c>
      <c r="T137" s="14">
        <f>$R$136*S137*G137</f>
        <v>167924.26062685001</v>
      </c>
      <c r="U137" s="14">
        <f t="shared" si="86"/>
        <v>167924.26062685001</v>
      </c>
      <c r="V137" s="13" t="s">
        <v>287</v>
      </c>
      <c r="W137" s="163">
        <v>2460900</v>
      </c>
      <c r="X137" s="163">
        <v>205075</v>
      </c>
      <c r="Y137" s="51">
        <v>0.81073580000000001</v>
      </c>
      <c r="Z137" s="14">
        <f>U137</f>
        <v>167924.26062685001</v>
      </c>
      <c r="AA137" s="14">
        <f t="shared" si="86"/>
        <v>167924.26062685001</v>
      </c>
      <c r="AB137" s="13" t="s">
        <v>287</v>
      </c>
      <c r="AC137" s="163">
        <v>2460900</v>
      </c>
      <c r="AD137" s="163">
        <v>205075</v>
      </c>
      <c r="AE137" s="51">
        <v>0.81073580000000001</v>
      </c>
      <c r="AF137" s="14">
        <f>AA137</f>
        <v>167924.26062685001</v>
      </c>
      <c r="AG137" s="14">
        <f t="shared" si="86"/>
        <v>167924.26062685001</v>
      </c>
      <c r="AH137" s="14">
        <f t="shared" si="86"/>
        <v>167924.26062685001</v>
      </c>
      <c r="AI137" s="14">
        <f t="shared" si="86"/>
        <v>167924.26062685001</v>
      </c>
      <c r="AJ137" s="14">
        <f t="shared" si="86"/>
        <v>167924.26062685001</v>
      </c>
      <c r="AK137" s="74">
        <f>M137+N137+O137+T137+U137+Z137+AA137+AF137+AG137+AH137+AI137+AJ137</f>
        <v>2010103.2656416497</v>
      </c>
    </row>
    <row r="138" spans="1:41" ht="15.75" hidden="1" outlineLevel="2" x14ac:dyDescent="0.25">
      <c r="A138" s="153">
        <v>21</v>
      </c>
      <c r="B138" s="12" t="s">
        <v>81</v>
      </c>
      <c r="C138" s="78"/>
      <c r="D138" s="78">
        <v>1045</v>
      </c>
      <c r="E138" s="78">
        <v>167</v>
      </c>
      <c r="F138" s="9"/>
      <c r="G138" s="154">
        <v>1.0169999999999999</v>
      </c>
      <c r="H138" s="13" t="s">
        <v>8</v>
      </c>
      <c r="I138" s="13" t="s">
        <v>287</v>
      </c>
      <c r="J138" s="163">
        <v>2460900</v>
      </c>
      <c r="K138" s="163">
        <v>205075</v>
      </c>
      <c r="L138" s="51">
        <v>0.52711790000000003</v>
      </c>
      <c r="M138" s="14">
        <f>ROUND(K138*L138,2)</f>
        <v>108098.7</v>
      </c>
      <c r="N138" s="14">
        <f t="shared" si="84"/>
        <v>108098.7</v>
      </c>
      <c r="O138" s="14">
        <f t="shared" si="85"/>
        <v>108098.7</v>
      </c>
      <c r="P138" s="13" t="s">
        <v>287</v>
      </c>
      <c r="Q138" s="163">
        <v>2460900</v>
      </c>
      <c r="R138" s="163">
        <v>205075</v>
      </c>
      <c r="S138" s="51">
        <v>0.52711790000000003</v>
      </c>
      <c r="T138" s="14">
        <f>$R$136*S138*G138</f>
        <v>109936.3812993225</v>
      </c>
      <c r="U138" s="14">
        <f t="shared" si="86"/>
        <v>109936.3812993225</v>
      </c>
      <c r="V138" s="13" t="s">
        <v>287</v>
      </c>
      <c r="W138" s="163">
        <v>2460900</v>
      </c>
      <c r="X138" s="163">
        <v>205075</v>
      </c>
      <c r="Y138" s="51">
        <v>0.52711790000000003</v>
      </c>
      <c r="Z138" s="14">
        <f>U138</f>
        <v>109936.3812993225</v>
      </c>
      <c r="AA138" s="14">
        <f t="shared" si="86"/>
        <v>109936.3812993225</v>
      </c>
      <c r="AB138" s="13" t="s">
        <v>287</v>
      </c>
      <c r="AC138" s="163">
        <v>2460900</v>
      </c>
      <c r="AD138" s="163">
        <v>205075</v>
      </c>
      <c r="AE138" s="51">
        <v>0.52711790000000003</v>
      </c>
      <c r="AF138" s="14">
        <f>AA138</f>
        <v>109936.3812993225</v>
      </c>
      <c r="AG138" s="14">
        <f t="shared" si="86"/>
        <v>109936.3812993225</v>
      </c>
      <c r="AH138" s="14">
        <f t="shared" si="86"/>
        <v>109936.3812993225</v>
      </c>
      <c r="AI138" s="14">
        <f t="shared" si="86"/>
        <v>109936.3812993225</v>
      </c>
      <c r="AJ138" s="14">
        <f t="shared" si="86"/>
        <v>109936.3812993225</v>
      </c>
      <c r="AK138" s="74">
        <f>M138+N138+O138+T138+U138+Z138+AA138+AF138+AG138+AH138+AI138+AJ138</f>
        <v>1313723.5316939023</v>
      </c>
    </row>
    <row r="139" spans="1:41" ht="18.75" hidden="1" outlineLevel="1" x14ac:dyDescent="0.25">
      <c r="A139" s="153"/>
      <c r="B139" s="166" t="s">
        <v>56</v>
      </c>
      <c r="C139" s="23">
        <v>1</v>
      </c>
      <c r="D139" s="23">
        <f t="shared" ref="D139:H139" si="89">D140</f>
        <v>1705</v>
      </c>
      <c r="E139" s="23">
        <f t="shared" si="89"/>
        <v>327</v>
      </c>
      <c r="F139" s="23"/>
      <c r="G139" s="23"/>
      <c r="H139" s="23" t="str">
        <f t="shared" si="89"/>
        <v>-</v>
      </c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14"/>
      <c r="U139" s="14"/>
      <c r="V139" s="23"/>
      <c r="W139" s="23"/>
      <c r="X139" s="23"/>
      <c r="Y139" s="23"/>
      <c r="Z139" s="22"/>
      <c r="AA139" s="22"/>
      <c r="AB139" s="23"/>
      <c r="AC139" s="23"/>
      <c r="AD139" s="23"/>
      <c r="AE139" s="23"/>
      <c r="AF139" s="22"/>
      <c r="AG139" s="22"/>
      <c r="AH139" s="22"/>
      <c r="AI139" s="22"/>
      <c r="AJ139" s="22"/>
      <c r="AK139" s="167">
        <f t="shared" ref="AK139" si="90">AK140</f>
        <v>1786398.4813246559</v>
      </c>
    </row>
    <row r="140" spans="1:41" ht="31.5" hidden="1" outlineLevel="1" x14ac:dyDescent="0.25">
      <c r="A140" s="22">
        <v>22</v>
      </c>
      <c r="B140" s="24" t="s">
        <v>269</v>
      </c>
      <c r="C140" s="23"/>
      <c r="D140" s="23">
        <v>1705</v>
      </c>
      <c r="E140" s="23">
        <v>327</v>
      </c>
      <c r="F140" s="23"/>
      <c r="G140" s="169">
        <v>1.024</v>
      </c>
      <c r="H140" s="22" t="s">
        <v>8</v>
      </c>
      <c r="I140" s="13" t="s">
        <v>292</v>
      </c>
      <c r="J140" s="163">
        <v>2907100</v>
      </c>
      <c r="K140" s="163">
        <v>242258.33</v>
      </c>
      <c r="L140" s="51">
        <v>0.60362970000000005</v>
      </c>
      <c r="M140" s="14">
        <f>ROUND(K140*L140,2)</f>
        <v>146234.32</v>
      </c>
      <c r="N140" s="14">
        <f t="shared" si="84"/>
        <v>146234.32</v>
      </c>
      <c r="O140" s="14">
        <f t="shared" si="85"/>
        <v>146234.32</v>
      </c>
      <c r="P140" s="13" t="s">
        <v>292</v>
      </c>
      <c r="Q140" s="163">
        <v>2907100</v>
      </c>
      <c r="R140" s="163">
        <v>242258.33</v>
      </c>
      <c r="S140" s="51">
        <v>0.60362970000000005</v>
      </c>
      <c r="T140" s="14">
        <f>$R$140*S140*G140</f>
        <v>149743.94681385063</v>
      </c>
      <c r="U140" s="14">
        <f t="shared" si="86"/>
        <v>149743.94681385063</v>
      </c>
      <c r="V140" s="13" t="s">
        <v>292</v>
      </c>
      <c r="W140" s="163">
        <v>2907100</v>
      </c>
      <c r="X140" s="163">
        <v>242258.33</v>
      </c>
      <c r="Y140" s="51">
        <v>0.60362970000000005</v>
      </c>
      <c r="Z140" s="14">
        <f>U140</f>
        <v>149743.94681385063</v>
      </c>
      <c r="AA140" s="14">
        <f t="shared" si="86"/>
        <v>149743.94681385063</v>
      </c>
      <c r="AB140" s="13" t="s">
        <v>292</v>
      </c>
      <c r="AC140" s="163">
        <v>2907100</v>
      </c>
      <c r="AD140" s="163">
        <v>242258.33</v>
      </c>
      <c r="AE140" s="51">
        <v>0.60362970000000005</v>
      </c>
      <c r="AF140" s="14">
        <f>AA140</f>
        <v>149743.94681385063</v>
      </c>
      <c r="AG140" s="14">
        <f t="shared" si="86"/>
        <v>149743.94681385063</v>
      </c>
      <c r="AH140" s="14">
        <f t="shared" si="86"/>
        <v>149743.94681385063</v>
      </c>
      <c r="AI140" s="14">
        <f t="shared" si="86"/>
        <v>149743.94681385063</v>
      </c>
      <c r="AJ140" s="14">
        <f t="shared" si="86"/>
        <v>149743.94681385063</v>
      </c>
      <c r="AK140" s="74">
        <f>M140+N140+O140+T140+U140+Z140+AA140+AF140+AG140+AH140+AI140+AJ140</f>
        <v>1786398.4813246559</v>
      </c>
    </row>
    <row r="141" spans="1:41" ht="15.75" collapsed="1" x14ac:dyDescent="0.25">
      <c r="A141" s="22">
        <v>6</v>
      </c>
      <c r="B141" s="24" t="s">
        <v>84</v>
      </c>
      <c r="C141" s="9">
        <f>C142</f>
        <v>11</v>
      </c>
      <c r="D141" s="9">
        <f t="shared" ref="D141:H141" si="91">D142</f>
        <v>5331</v>
      </c>
      <c r="E141" s="9">
        <f t="shared" si="91"/>
        <v>851</v>
      </c>
      <c r="F141" s="9">
        <f t="shared" si="91"/>
        <v>0.75</v>
      </c>
      <c r="G141" s="9"/>
      <c r="H141" s="9">
        <f t="shared" si="91"/>
        <v>0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14"/>
      <c r="U141" s="14"/>
      <c r="V141" s="9"/>
      <c r="W141" s="9"/>
      <c r="X141" s="9"/>
      <c r="Y141" s="9"/>
      <c r="Z141" s="6"/>
      <c r="AA141" s="6"/>
      <c r="AB141" s="9"/>
      <c r="AC141" s="9"/>
      <c r="AD141" s="9"/>
      <c r="AE141" s="9"/>
      <c r="AF141" s="6"/>
      <c r="AG141" s="6"/>
      <c r="AH141" s="6"/>
      <c r="AI141" s="6"/>
      <c r="AJ141" s="6"/>
      <c r="AK141" s="161">
        <f t="shared" ref="AK141" si="92">AK142</f>
        <v>10176266.577852165</v>
      </c>
    </row>
    <row r="142" spans="1:41" ht="18.75" hidden="1" outlineLevel="1" x14ac:dyDescent="0.25">
      <c r="A142" s="153"/>
      <c r="B142" s="166" t="s">
        <v>6</v>
      </c>
      <c r="C142" s="23">
        <v>11</v>
      </c>
      <c r="D142" s="127">
        <f t="shared" ref="D142:H142" si="93">SUM(D143:D153)</f>
        <v>5331</v>
      </c>
      <c r="E142" s="127">
        <f t="shared" si="93"/>
        <v>851</v>
      </c>
      <c r="F142" s="127">
        <f t="shared" si="93"/>
        <v>0.75</v>
      </c>
      <c r="G142" s="127"/>
      <c r="H142" s="127">
        <f t="shared" si="93"/>
        <v>0</v>
      </c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4"/>
      <c r="U142" s="14"/>
      <c r="V142" s="127"/>
      <c r="W142" s="127"/>
      <c r="X142" s="127"/>
      <c r="Y142" s="127"/>
      <c r="Z142" s="168"/>
      <c r="AA142" s="168"/>
      <c r="AB142" s="127"/>
      <c r="AC142" s="127"/>
      <c r="AD142" s="127"/>
      <c r="AE142" s="127"/>
      <c r="AF142" s="168"/>
      <c r="AG142" s="168"/>
      <c r="AH142" s="168"/>
      <c r="AI142" s="168"/>
      <c r="AJ142" s="168"/>
      <c r="AK142" s="167">
        <f t="shared" ref="AK142" si="94">SUM(AK143:AK153)</f>
        <v>10176266.577852165</v>
      </c>
    </row>
    <row r="143" spans="1:41" ht="15.75" hidden="1" outlineLevel="2" x14ac:dyDescent="0.25">
      <c r="A143" s="153">
        <v>1</v>
      </c>
      <c r="B143" s="12" t="s">
        <v>85</v>
      </c>
      <c r="C143" s="78"/>
      <c r="D143" s="78">
        <v>390</v>
      </c>
      <c r="E143" s="78">
        <v>78</v>
      </c>
      <c r="F143" s="88"/>
      <c r="G143" s="154">
        <v>1.012</v>
      </c>
      <c r="H143" s="13" t="s">
        <v>8</v>
      </c>
      <c r="I143" s="13" t="s">
        <v>274</v>
      </c>
      <c r="J143" s="159">
        <v>1230500</v>
      </c>
      <c r="K143" s="159">
        <v>102541.67</v>
      </c>
      <c r="L143" s="51">
        <v>0.66890950000000005</v>
      </c>
      <c r="M143" s="14">
        <f t="shared" ref="M143:M153" si="95">ROUND(K143*L143,2)</f>
        <v>68591.100000000006</v>
      </c>
      <c r="N143" s="14">
        <f t="shared" si="84"/>
        <v>68591.100000000006</v>
      </c>
      <c r="O143" s="14">
        <f t="shared" si="85"/>
        <v>68591.100000000006</v>
      </c>
      <c r="P143" s="13" t="s">
        <v>274</v>
      </c>
      <c r="Q143" s="159">
        <v>1230500</v>
      </c>
      <c r="R143" s="159">
        <v>102541.67</v>
      </c>
      <c r="S143" s="51">
        <v>0.66890950000000005</v>
      </c>
      <c r="T143" s="14">
        <f t="shared" ref="T143:T153" si="96">$R$143*S143*G143</f>
        <v>69414.190375371385</v>
      </c>
      <c r="U143" s="14">
        <f t="shared" si="86"/>
        <v>69414.190375371385</v>
      </c>
      <c r="V143" s="13" t="s">
        <v>274</v>
      </c>
      <c r="W143" s="159">
        <v>1230500</v>
      </c>
      <c r="X143" s="159">
        <v>102541.67</v>
      </c>
      <c r="Y143" s="51">
        <v>0.66890950000000005</v>
      </c>
      <c r="Z143" s="14">
        <f>U143</f>
        <v>69414.190375371385</v>
      </c>
      <c r="AA143" s="14">
        <f t="shared" si="86"/>
        <v>69414.190375371385</v>
      </c>
      <c r="AB143" s="13" t="s">
        <v>274</v>
      </c>
      <c r="AC143" s="159">
        <v>1230500</v>
      </c>
      <c r="AD143" s="159">
        <v>102541.67</v>
      </c>
      <c r="AE143" s="51">
        <v>0.66890950000000005</v>
      </c>
      <c r="AF143" s="14">
        <f>AA143</f>
        <v>69414.190375371385</v>
      </c>
      <c r="AG143" s="14">
        <f t="shared" si="86"/>
        <v>69414.190375371385</v>
      </c>
      <c r="AH143" s="14">
        <f t="shared" si="86"/>
        <v>69414.190375371385</v>
      </c>
      <c r="AI143" s="14">
        <f t="shared" si="86"/>
        <v>69414.190375371385</v>
      </c>
      <c r="AJ143" s="14">
        <f t="shared" si="86"/>
        <v>69414.190375371385</v>
      </c>
      <c r="AK143" s="74">
        <f t="shared" ref="AK143:AK153" si="97">M143+N143+O143+T143+U143+Z143+AA143+AF143+AG143+AH143+AI143+AJ143</f>
        <v>830501.01337834238</v>
      </c>
    </row>
    <row r="144" spans="1:41" ht="15.75" hidden="1" outlineLevel="2" x14ac:dyDescent="0.25">
      <c r="A144" s="153">
        <v>2</v>
      </c>
      <c r="B144" s="12" t="s">
        <v>86</v>
      </c>
      <c r="C144" s="78"/>
      <c r="D144" s="78">
        <v>593</v>
      </c>
      <c r="E144" s="78">
        <v>82</v>
      </c>
      <c r="F144" s="88">
        <v>0.75</v>
      </c>
      <c r="G144" s="154">
        <v>1</v>
      </c>
      <c r="H144" s="13" t="s">
        <v>8</v>
      </c>
      <c r="I144" s="13" t="s">
        <v>274</v>
      </c>
      <c r="J144" s="159">
        <v>1230500</v>
      </c>
      <c r="K144" s="159">
        <v>102541.67</v>
      </c>
      <c r="L144" s="51">
        <v>0.66890950000000005</v>
      </c>
      <c r="M144" s="14">
        <f t="shared" si="95"/>
        <v>68591.100000000006</v>
      </c>
      <c r="N144" s="14">
        <f t="shared" si="84"/>
        <v>68591.100000000006</v>
      </c>
      <c r="O144" s="14">
        <f t="shared" si="85"/>
        <v>68591.100000000006</v>
      </c>
      <c r="P144" s="13" t="s">
        <v>274</v>
      </c>
      <c r="Q144" s="159">
        <v>1230500</v>
      </c>
      <c r="R144" s="159">
        <v>102541.67</v>
      </c>
      <c r="S144" s="51">
        <v>0.66890950000000005</v>
      </c>
      <c r="T144" s="14">
        <f t="shared" si="96"/>
        <v>68591.097208865001</v>
      </c>
      <c r="U144" s="14">
        <f t="shared" si="86"/>
        <v>68591.097208865001</v>
      </c>
      <c r="V144" s="13" t="s">
        <v>274</v>
      </c>
      <c r="W144" s="159">
        <v>1230500</v>
      </c>
      <c r="X144" s="159">
        <v>102541.67</v>
      </c>
      <c r="Y144" s="51">
        <v>0.66890950000000005</v>
      </c>
      <c r="Z144" s="14">
        <f>M144</f>
        <v>68591.100000000006</v>
      </c>
      <c r="AA144" s="14">
        <f>M144</f>
        <v>68591.100000000006</v>
      </c>
      <c r="AB144" s="13" t="s">
        <v>274</v>
      </c>
      <c r="AC144" s="159">
        <v>1230500</v>
      </c>
      <c r="AD144" s="159">
        <v>102541.67</v>
      </c>
      <c r="AE144" s="51">
        <v>0.66890950000000005</v>
      </c>
      <c r="AF144" s="14">
        <f>M144</f>
        <v>68591.100000000006</v>
      </c>
      <c r="AG144" s="14">
        <f>M144</f>
        <v>68591.100000000006</v>
      </c>
      <c r="AH144" s="14">
        <f>M144</f>
        <v>68591.100000000006</v>
      </c>
      <c r="AI144" s="14">
        <f>M144</f>
        <v>68591.100000000006</v>
      </c>
      <c r="AJ144" s="14">
        <f>M144</f>
        <v>68591.100000000006</v>
      </c>
      <c r="AK144" s="74">
        <f t="shared" si="97"/>
        <v>823093.19441772986</v>
      </c>
    </row>
    <row r="145" spans="1:37" ht="15.75" hidden="1" outlineLevel="2" x14ac:dyDescent="0.25">
      <c r="A145" s="153">
        <v>3</v>
      </c>
      <c r="B145" s="12" t="s">
        <v>87</v>
      </c>
      <c r="C145" s="78"/>
      <c r="D145" s="78">
        <v>272</v>
      </c>
      <c r="E145" s="78">
        <v>29</v>
      </c>
      <c r="F145" s="9"/>
      <c r="G145" s="154">
        <v>1.004</v>
      </c>
      <c r="H145" s="13" t="s">
        <v>8</v>
      </c>
      <c r="I145" s="13" t="s">
        <v>274</v>
      </c>
      <c r="J145" s="159">
        <v>1230500</v>
      </c>
      <c r="K145" s="159">
        <v>102541.67</v>
      </c>
      <c r="L145" s="51">
        <v>0.81071280000000001</v>
      </c>
      <c r="M145" s="14">
        <f t="shared" si="95"/>
        <v>83131.839999999997</v>
      </c>
      <c r="N145" s="14">
        <f t="shared" si="84"/>
        <v>83131.839999999997</v>
      </c>
      <c r="O145" s="14">
        <f t="shared" si="85"/>
        <v>83131.839999999997</v>
      </c>
      <c r="P145" s="13" t="s">
        <v>274</v>
      </c>
      <c r="Q145" s="159">
        <v>1230500</v>
      </c>
      <c r="R145" s="159">
        <v>102541.67</v>
      </c>
      <c r="S145" s="51">
        <v>0.81071280000000001</v>
      </c>
      <c r="T145" s="14">
        <f t="shared" si="96"/>
        <v>83464.371779985493</v>
      </c>
      <c r="U145" s="14">
        <f t="shared" si="86"/>
        <v>83464.371779985493</v>
      </c>
      <c r="V145" s="13" t="s">
        <v>274</v>
      </c>
      <c r="W145" s="159">
        <v>1230500</v>
      </c>
      <c r="X145" s="159">
        <v>102541.67</v>
      </c>
      <c r="Y145" s="51">
        <v>0.81071280000000001</v>
      </c>
      <c r="Z145" s="14">
        <f t="shared" ref="Z145:Z153" si="98">U145</f>
        <v>83464.371779985493</v>
      </c>
      <c r="AA145" s="14">
        <f t="shared" si="86"/>
        <v>83464.371779985493</v>
      </c>
      <c r="AB145" s="13" t="s">
        <v>274</v>
      </c>
      <c r="AC145" s="159">
        <v>1230500</v>
      </c>
      <c r="AD145" s="159">
        <v>102541.67</v>
      </c>
      <c r="AE145" s="51">
        <v>0.81071280000000001</v>
      </c>
      <c r="AF145" s="14">
        <f t="shared" ref="AF145:AF153" si="99">AA145</f>
        <v>83464.371779985493</v>
      </c>
      <c r="AG145" s="14">
        <f t="shared" si="86"/>
        <v>83464.371779985493</v>
      </c>
      <c r="AH145" s="14">
        <f t="shared" si="86"/>
        <v>83464.371779985493</v>
      </c>
      <c r="AI145" s="14">
        <f t="shared" si="86"/>
        <v>83464.371779985493</v>
      </c>
      <c r="AJ145" s="14">
        <f t="shared" si="86"/>
        <v>83464.371779985493</v>
      </c>
      <c r="AK145" s="74">
        <f t="shared" si="97"/>
        <v>1000574.8660198695</v>
      </c>
    </row>
    <row r="146" spans="1:37" ht="15.75" hidden="1" outlineLevel="2" x14ac:dyDescent="0.25">
      <c r="A146" s="153">
        <v>4</v>
      </c>
      <c r="B146" s="12" t="s">
        <v>88</v>
      </c>
      <c r="C146" s="78"/>
      <c r="D146" s="78">
        <v>235</v>
      </c>
      <c r="E146" s="78">
        <v>33</v>
      </c>
      <c r="F146" s="9"/>
      <c r="G146" s="154">
        <v>1.004</v>
      </c>
      <c r="H146" s="13" t="s">
        <v>8</v>
      </c>
      <c r="I146" s="13" t="s">
        <v>274</v>
      </c>
      <c r="J146" s="159">
        <v>1230500</v>
      </c>
      <c r="K146" s="159">
        <v>102541.67</v>
      </c>
      <c r="L146" s="51">
        <v>0.81071280000000001</v>
      </c>
      <c r="M146" s="14">
        <f t="shared" si="95"/>
        <v>83131.839999999997</v>
      </c>
      <c r="N146" s="14">
        <f t="shared" si="84"/>
        <v>83131.839999999997</v>
      </c>
      <c r="O146" s="14">
        <f t="shared" si="85"/>
        <v>83131.839999999997</v>
      </c>
      <c r="P146" s="13" t="s">
        <v>274</v>
      </c>
      <c r="Q146" s="159">
        <v>1230500</v>
      </c>
      <c r="R146" s="159">
        <v>102541.67</v>
      </c>
      <c r="S146" s="51">
        <v>0.81071280000000001</v>
      </c>
      <c r="T146" s="14">
        <f t="shared" si="96"/>
        <v>83464.371779985493</v>
      </c>
      <c r="U146" s="14">
        <f t="shared" si="86"/>
        <v>83464.371779985493</v>
      </c>
      <c r="V146" s="13" t="s">
        <v>274</v>
      </c>
      <c r="W146" s="159">
        <v>1230500</v>
      </c>
      <c r="X146" s="159">
        <v>102541.67</v>
      </c>
      <c r="Y146" s="51">
        <v>0.81071280000000001</v>
      </c>
      <c r="Z146" s="14">
        <f t="shared" si="98"/>
        <v>83464.371779985493</v>
      </c>
      <c r="AA146" s="14">
        <f t="shared" si="86"/>
        <v>83464.371779985493</v>
      </c>
      <c r="AB146" s="13" t="s">
        <v>274</v>
      </c>
      <c r="AC146" s="159">
        <v>1230500</v>
      </c>
      <c r="AD146" s="159">
        <v>102541.67</v>
      </c>
      <c r="AE146" s="51">
        <v>0.81071280000000001</v>
      </c>
      <c r="AF146" s="14">
        <f t="shared" si="99"/>
        <v>83464.371779985493</v>
      </c>
      <c r="AG146" s="14">
        <f t="shared" si="86"/>
        <v>83464.371779985493</v>
      </c>
      <c r="AH146" s="14">
        <f t="shared" si="86"/>
        <v>83464.371779985493</v>
      </c>
      <c r="AI146" s="14">
        <f t="shared" si="86"/>
        <v>83464.371779985493</v>
      </c>
      <c r="AJ146" s="14">
        <f t="shared" si="86"/>
        <v>83464.371779985493</v>
      </c>
      <c r="AK146" s="74">
        <f t="shared" si="97"/>
        <v>1000574.8660198695</v>
      </c>
    </row>
    <row r="147" spans="1:37" ht="15.75" hidden="1" outlineLevel="2" x14ac:dyDescent="0.25">
      <c r="A147" s="153">
        <v>5</v>
      </c>
      <c r="B147" s="12" t="s">
        <v>89</v>
      </c>
      <c r="C147" s="78"/>
      <c r="D147" s="78">
        <v>689</v>
      </c>
      <c r="E147" s="78">
        <v>62</v>
      </c>
      <c r="F147" s="9"/>
      <c r="G147" s="154">
        <v>1.008</v>
      </c>
      <c r="H147" s="13" t="s">
        <v>8</v>
      </c>
      <c r="I147" s="13" t="s">
        <v>274</v>
      </c>
      <c r="J147" s="159">
        <v>1230500</v>
      </c>
      <c r="K147" s="159">
        <v>102541.67</v>
      </c>
      <c r="L147" s="51">
        <v>0.81071280000000001</v>
      </c>
      <c r="M147" s="14">
        <f t="shared" si="95"/>
        <v>83131.839999999997</v>
      </c>
      <c r="N147" s="14">
        <f t="shared" si="84"/>
        <v>83131.839999999997</v>
      </c>
      <c r="O147" s="14">
        <f t="shared" si="85"/>
        <v>83131.839999999997</v>
      </c>
      <c r="P147" s="13" t="s">
        <v>274</v>
      </c>
      <c r="Q147" s="159">
        <v>1230500</v>
      </c>
      <c r="R147" s="159">
        <v>102541.67</v>
      </c>
      <c r="S147" s="51">
        <v>0.81071280000000001</v>
      </c>
      <c r="T147" s="14">
        <f t="shared" si="96"/>
        <v>83796.899157595006</v>
      </c>
      <c r="U147" s="14">
        <f t="shared" si="86"/>
        <v>83796.899157595006</v>
      </c>
      <c r="V147" s="13" t="s">
        <v>274</v>
      </c>
      <c r="W147" s="159">
        <v>1230500</v>
      </c>
      <c r="X147" s="159">
        <v>102541.67</v>
      </c>
      <c r="Y147" s="51">
        <v>0.81071280000000001</v>
      </c>
      <c r="Z147" s="14">
        <f t="shared" si="98"/>
        <v>83796.899157595006</v>
      </c>
      <c r="AA147" s="14">
        <f t="shared" si="86"/>
        <v>83796.899157595006</v>
      </c>
      <c r="AB147" s="13" t="s">
        <v>274</v>
      </c>
      <c r="AC147" s="159">
        <v>1230500</v>
      </c>
      <c r="AD147" s="159">
        <v>102541.67</v>
      </c>
      <c r="AE147" s="51">
        <v>0.81071280000000001</v>
      </c>
      <c r="AF147" s="14">
        <f t="shared" si="99"/>
        <v>83796.899157595006</v>
      </c>
      <c r="AG147" s="14">
        <f t="shared" si="86"/>
        <v>83796.899157595006</v>
      </c>
      <c r="AH147" s="14">
        <f t="shared" si="86"/>
        <v>83796.899157595006</v>
      </c>
      <c r="AI147" s="14">
        <f t="shared" si="86"/>
        <v>83796.899157595006</v>
      </c>
      <c r="AJ147" s="14">
        <f t="shared" si="86"/>
        <v>83796.899157595006</v>
      </c>
      <c r="AK147" s="74">
        <f t="shared" si="97"/>
        <v>1003567.6124183551</v>
      </c>
    </row>
    <row r="148" spans="1:37" ht="15.75" hidden="1" outlineLevel="2" x14ac:dyDescent="0.25">
      <c r="A148" s="153">
        <v>6</v>
      </c>
      <c r="B148" s="12" t="s">
        <v>90</v>
      </c>
      <c r="C148" s="78"/>
      <c r="D148" s="78">
        <v>385</v>
      </c>
      <c r="E148" s="78">
        <v>32</v>
      </c>
      <c r="F148" s="9"/>
      <c r="G148" s="154">
        <v>1.004</v>
      </c>
      <c r="H148" s="13" t="s">
        <v>8</v>
      </c>
      <c r="I148" s="13" t="s">
        <v>274</v>
      </c>
      <c r="J148" s="159">
        <v>1230500</v>
      </c>
      <c r="K148" s="159">
        <v>102541.67</v>
      </c>
      <c r="L148" s="51">
        <v>0.81071280000000001</v>
      </c>
      <c r="M148" s="14">
        <f t="shared" si="95"/>
        <v>83131.839999999997</v>
      </c>
      <c r="N148" s="14">
        <f t="shared" si="84"/>
        <v>83131.839999999997</v>
      </c>
      <c r="O148" s="14">
        <f t="shared" si="85"/>
        <v>83131.839999999997</v>
      </c>
      <c r="P148" s="13" t="s">
        <v>274</v>
      </c>
      <c r="Q148" s="159">
        <v>1230500</v>
      </c>
      <c r="R148" s="159">
        <v>102541.67</v>
      </c>
      <c r="S148" s="51">
        <v>0.81071280000000001</v>
      </c>
      <c r="T148" s="14">
        <f t="shared" si="96"/>
        <v>83464.371779985493</v>
      </c>
      <c r="U148" s="14">
        <f t="shared" si="86"/>
        <v>83464.371779985493</v>
      </c>
      <c r="V148" s="13" t="s">
        <v>274</v>
      </c>
      <c r="W148" s="159">
        <v>1230500</v>
      </c>
      <c r="X148" s="159">
        <v>102541.67</v>
      </c>
      <c r="Y148" s="51">
        <v>0.81071280000000001</v>
      </c>
      <c r="Z148" s="14">
        <f t="shared" si="98"/>
        <v>83464.371779985493</v>
      </c>
      <c r="AA148" s="14">
        <f t="shared" si="86"/>
        <v>83464.371779985493</v>
      </c>
      <c r="AB148" s="13" t="s">
        <v>274</v>
      </c>
      <c r="AC148" s="159">
        <v>1230500</v>
      </c>
      <c r="AD148" s="159">
        <v>102541.67</v>
      </c>
      <c r="AE148" s="51">
        <v>0.81071280000000001</v>
      </c>
      <c r="AF148" s="14">
        <f t="shared" si="99"/>
        <v>83464.371779985493</v>
      </c>
      <c r="AG148" s="14">
        <f t="shared" si="86"/>
        <v>83464.371779985493</v>
      </c>
      <c r="AH148" s="14">
        <f t="shared" si="86"/>
        <v>83464.371779985493</v>
      </c>
      <c r="AI148" s="14">
        <f t="shared" si="86"/>
        <v>83464.371779985493</v>
      </c>
      <c r="AJ148" s="14">
        <f t="shared" si="86"/>
        <v>83464.371779985493</v>
      </c>
      <c r="AK148" s="74">
        <f t="shared" si="97"/>
        <v>1000574.8660198695</v>
      </c>
    </row>
    <row r="149" spans="1:37" ht="15.75" hidden="1" outlineLevel="2" x14ac:dyDescent="0.25">
      <c r="A149" s="153">
        <v>7</v>
      </c>
      <c r="B149" s="12" t="s">
        <v>91</v>
      </c>
      <c r="C149" s="78"/>
      <c r="D149" s="78">
        <v>523</v>
      </c>
      <c r="E149" s="78">
        <v>114</v>
      </c>
      <c r="F149" s="9"/>
      <c r="G149" s="154">
        <v>1.0149999999999999</v>
      </c>
      <c r="H149" s="13" t="s">
        <v>8</v>
      </c>
      <c r="I149" s="13" t="s">
        <v>274</v>
      </c>
      <c r="J149" s="159">
        <v>1230500</v>
      </c>
      <c r="K149" s="159">
        <v>102541.67</v>
      </c>
      <c r="L149" s="51">
        <v>0.81071280000000001</v>
      </c>
      <c r="M149" s="14">
        <f t="shared" si="95"/>
        <v>83131.839999999997</v>
      </c>
      <c r="N149" s="14">
        <f t="shared" si="84"/>
        <v>83131.839999999997</v>
      </c>
      <c r="O149" s="14">
        <f t="shared" si="85"/>
        <v>83131.839999999997</v>
      </c>
      <c r="P149" s="13" t="s">
        <v>274</v>
      </c>
      <c r="Q149" s="159">
        <v>1230500</v>
      </c>
      <c r="R149" s="159">
        <v>102541.67</v>
      </c>
      <c r="S149" s="51">
        <v>0.81071280000000001</v>
      </c>
      <c r="T149" s="14">
        <f t="shared" si="96"/>
        <v>84378.822068411624</v>
      </c>
      <c r="U149" s="14">
        <f t="shared" ref="U149:AJ164" si="100">T149</f>
        <v>84378.822068411624</v>
      </c>
      <c r="V149" s="13" t="s">
        <v>274</v>
      </c>
      <c r="W149" s="159">
        <v>1230500</v>
      </c>
      <c r="X149" s="159">
        <v>102541.67</v>
      </c>
      <c r="Y149" s="51">
        <v>0.81071280000000001</v>
      </c>
      <c r="Z149" s="14">
        <f t="shared" si="98"/>
        <v>84378.822068411624</v>
      </c>
      <c r="AA149" s="14">
        <f t="shared" si="100"/>
        <v>84378.822068411624</v>
      </c>
      <c r="AB149" s="13" t="s">
        <v>274</v>
      </c>
      <c r="AC149" s="159">
        <v>1230500</v>
      </c>
      <c r="AD149" s="159">
        <v>102541.67</v>
      </c>
      <c r="AE149" s="51">
        <v>0.81071280000000001</v>
      </c>
      <c r="AF149" s="14">
        <f t="shared" si="99"/>
        <v>84378.822068411624</v>
      </c>
      <c r="AG149" s="14">
        <f t="shared" si="100"/>
        <v>84378.822068411624</v>
      </c>
      <c r="AH149" s="14">
        <f t="shared" si="100"/>
        <v>84378.822068411624</v>
      </c>
      <c r="AI149" s="14">
        <f t="shared" si="100"/>
        <v>84378.822068411624</v>
      </c>
      <c r="AJ149" s="14">
        <f t="shared" si="100"/>
        <v>84378.822068411624</v>
      </c>
      <c r="AK149" s="74">
        <f t="shared" si="97"/>
        <v>1008804.9186157046</v>
      </c>
    </row>
    <row r="150" spans="1:37" ht="15.75" hidden="1" outlineLevel="2" x14ac:dyDescent="0.25">
      <c r="A150" s="153">
        <v>8</v>
      </c>
      <c r="B150" s="12" t="s">
        <v>92</v>
      </c>
      <c r="C150" s="78"/>
      <c r="D150" s="78">
        <v>599</v>
      </c>
      <c r="E150" s="78">
        <v>120</v>
      </c>
      <c r="F150" s="9"/>
      <c r="G150" s="154">
        <v>1.016</v>
      </c>
      <c r="H150" s="13" t="s">
        <v>8</v>
      </c>
      <c r="I150" s="13" t="s">
        <v>274</v>
      </c>
      <c r="J150" s="159">
        <v>1230500</v>
      </c>
      <c r="K150" s="159">
        <v>102541.67</v>
      </c>
      <c r="L150" s="51">
        <v>0.81071280000000001</v>
      </c>
      <c r="M150" s="14">
        <f t="shared" si="95"/>
        <v>83131.839999999997</v>
      </c>
      <c r="N150" s="14">
        <f t="shared" si="84"/>
        <v>83131.839999999997</v>
      </c>
      <c r="O150" s="14">
        <f t="shared" si="85"/>
        <v>83131.839999999997</v>
      </c>
      <c r="P150" s="13" t="s">
        <v>274</v>
      </c>
      <c r="Q150" s="159">
        <v>1230500</v>
      </c>
      <c r="R150" s="159">
        <v>102541.67</v>
      </c>
      <c r="S150" s="51">
        <v>0.81071280000000001</v>
      </c>
      <c r="T150" s="14">
        <f t="shared" si="96"/>
        <v>84461.953912814017</v>
      </c>
      <c r="U150" s="14">
        <f t="shared" si="100"/>
        <v>84461.953912814017</v>
      </c>
      <c r="V150" s="13" t="s">
        <v>274</v>
      </c>
      <c r="W150" s="159">
        <v>1230500</v>
      </c>
      <c r="X150" s="159">
        <v>102541.67</v>
      </c>
      <c r="Y150" s="51">
        <v>0.81071280000000001</v>
      </c>
      <c r="Z150" s="14">
        <f t="shared" si="98"/>
        <v>84461.953912814017</v>
      </c>
      <c r="AA150" s="14">
        <f t="shared" si="100"/>
        <v>84461.953912814017</v>
      </c>
      <c r="AB150" s="13" t="s">
        <v>274</v>
      </c>
      <c r="AC150" s="159">
        <v>1230500</v>
      </c>
      <c r="AD150" s="159">
        <v>102541.67</v>
      </c>
      <c r="AE150" s="51">
        <v>0.81071280000000001</v>
      </c>
      <c r="AF150" s="14">
        <f t="shared" si="99"/>
        <v>84461.953912814017</v>
      </c>
      <c r="AG150" s="14">
        <f t="shared" si="100"/>
        <v>84461.953912814017</v>
      </c>
      <c r="AH150" s="14">
        <f t="shared" si="100"/>
        <v>84461.953912814017</v>
      </c>
      <c r="AI150" s="14">
        <f t="shared" si="100"/>
        <v>84461.953912814017</v>
      </c>
      <c r="AJ150" s="14">
        <f t="shared" si="100"/>
        <v>84461.953912814017</v>
      </c>
      <c r="AK150" s="74">
        <f t="shared" si="97"/>
        <v>1009553.1052153262</v>
      </c>
    </row>
    <row r="151" spans="1:37" ht="15.75" hidden="1" outlineLevel="2" x14ac:dyDescent="0.25">
      <c r="A151" s="153">
        <v>9</v>
      </c>
      <c r="B151" s="12" t="s">
        <v>93</v>
      </c>
      <c r="C151" s="78"/>
      <c r="D151" s="78">
        <v>491</v>
      </c>
      <c r="E151" s="78">
        <v>98</v>
      </c>
      <c r="F151" s="9"/>
      <c r="G151" s="154">
        <v>1.016</v>
      </c>
      <c r="H151" s="13" t="s">
        <v>8</v>
      </c>
      <c r="I151" s="13" t="s">
        <v>274</v>
      </c>
      <c r="J151" s="159">
        <v>1230500</v>
      </c>
      <c r="K151" s="159">
        <v>102541.67</v>
      </c>
      <c r="L151" s="51">
        <v>0.66890950000000005</v>
      </c>
      <c r="M151" s="14">
        <f t="shared" si="95"/>
        <v>68591.100000000006</v>
      </c>
      <c r="N151" s="14">
        <f t="shared" si="84"/>
        <v>68591.100000000006</v>
      </c>
      <c r="O151" s="14">
        <f t="shared" si="85"/>
        <v>68591.100000000006</v>
      </c>
      <c r="P151" s="13" t="s">
        <v>274</v>
      </c>
      <c r="Q151" s="159">
        <v>1230500</v>
      </c>
      <c r="R151" s="159">
        <v>102541.67</v>
      </c>
      <c r="S151" s="51">
        <v>0.66890950000000005</v>
      </c>
      <c r="T151" s="14">
        <f t="shared" si="96"/>
        <v>69688.554764206841</v>
      </c>
      <c r="U151" s="14">
        <f t="shared" si="100"/>
        <v>69688.554764206841</v>
      </c>
      <c r="V151" s="13" t="s">
        <v>274</v>
      </c>
      <c r="W151" s="159">
        <v>1230500</v>
      </c>
      <c r="X151" s="159">
        <v>102541.67</v>
      </c>
      <c r="Y151" s="51">
        <v>0.66890950000000005</v>
      </c>
      <c r="Z151" s="14">
        <f t="shared" si="98"/>
        <v>69688.554764206841</v>
      </c>
      <c r="AA151" s="14">
        <f t="shared" si="100"/>
        <v>69688.554764206841</v>
      </c>
      <c r="AB151" s="13" t="s">
        <v>274</v>
      </c>
      <c r="AC151" s="159">
        <v>1230500</v>
      </c>
      <c r="AD151" s="159">
        <v>102541.67</v>
      </c>
      <c r="AE151" s="51">
        <v>0.66890950000000005</v>
      </c>
      <c r="AF151" s="14">
        <f t="shared" si="99"/>
        <v>69688.554764206841</v>
      </c>
      <c r="AG151" s="14">
        <f t="shared" si="100"/>
        <v>69688.554764206841</v>
      </c>
      <c r="AH151" s="14">
        <f t="shared" si="100"/>
        <v>69688.554764206841</v>
      </c>
      <c r="AI151" s="14">
        <f t="shared" si="100"/>
        <v>69688.554764206841</v>
      </c>
      <c r="AJ151" s="14">
        <f t="shared" si="100"/>
        <v>69688.554764206841</v>
      </c>
      <c r="AK151" s="74">
        <f t="shared" si="97"/>
        <v>832970.29287786176</v>
      </c>
    </row>
    <row r="152" spans="1:37" ht="15.75" hidden="1" outlineLevel="2" x14ac:dyDescent="0.25">
      <c r="A152" s="153">
        <v>10</v>
      </c>
      <c r="B152" s="12" t="s">
        <v>94</v>
      </c>
      <c r="C152" s="78"/>
      <c r="D152" s="78">
        <v>295</v>
      </c>
      <c r="E152" s="78">
        <v>35</v>
      </c>
      <c r="F152" s="9"/>
      <c r="G152" s="154">
        <v>1.0069999999999999</v>
      </c>
      <c r="H152" s="13" t="s">
        <v>8</v>
      </c>
      <c r="I152" s="13" t="s">
        <v>274</v>
      </c>
      <c r="J152" s="159">
        <v>1230500</v>
      </c>
      <c r="K152" s="159">
        <v>102541.67</v>
      </c>
      <c r="L152" s="51">
        <v>0.52710639999999997</v>
      </c>
      <c r="M152" s="14">
        <f t="shared" si="95"/>
        <v>54050.37</v>
      </c>
      <c r="N152" s="14">
        <f t="shared" si="84"/>
        <v>54050.37</v>
      </c>
      <c r="O152" s="14">
        <f t="shared" si="85"/>
        <v>54050.37</v>
      </c>
      <c r="P152" s="13" t="s">
        <v>274</v>
      </c>
      <c r="Q152" s="159">
        <v>1230500</v>
      </c>
      <c r="R152" s="159">
        <v>102541.67</v>
      </c>
      <c r="S152" s="51">
        <v>0.52710639999999997</v>
      </c>
      <c r="T152" s="14">
        <f t="shared" si="96"/>
        <v>54428.723117353809</v>
      </c>
      <c r="U152" s="14">
        <f t="shared" si="100"/>
        <v>54428.723117353809</v>
      </c>
      <c r="V152" s="13" t="s">
        <v>274</v>
      </c>
      <c r="W152" s="159">
        <v>1230500</v>
      </c>
      <c r="X152" s="159">
        <v>102541.67</v>
      </c>
      <c r="Y152" s="51">
        <v>0.52710639999999997</v>
      </c>
      <c r="Z152" s="14">
        <f t="shared" si="98"/>
        <v>54428.723117353809</v>
      </c>
      <c r="AA152" s="14">
        <f t="shared" si="100"/>
        <v>54428.723117353809</v>
      </c>
      <c r="AB152" s="13" t="s">
        <v>274</v>
      </c>
      <c r="AC152" s="159">
        <v>1230500</v>
      </c>
      <c r="AD152" s="159">
        <v>102541.67</v>
      </c>
      <c r="AE152" s="51">
        <v>0.52710639999999997</v>
      </c>
      <c r="AF152" s="14">
        <f t="shared" si="99"/>
        <v>54428.723117353809</v>
      </c>
      <c r="AG152" s="14">
        <f t="shared" si="100"/>
        <v>54428.723117353809</v>
      </c>
      <c r="AH152" s="14">
        <f t="shared" si="100"/>
        <v>54428.723117353809</v>
      </c>
      <c r="AI152" s="14">
        <f t="shared" si="100"/>
        <v>54428.723117353809</v>
      </c>
      <c r="AJ152" s="14">
        <f t="shared" si="100"/>
        <v>54428.723117353809</v>
      </c>
      <c r="AK152" s="74">
        <f t="shared" si="97"/>
        <v>652009.61805618438</v>
      </c>
    </row>
    <row r="153" spans="1:37" ht="15.75" hidden="1" outlineLevel="2" x14ac:dyDescent="0.25">
      <c r="A153" s="153">
        <v>11</v>
      </c>
      <c r="B153" s="12" t="s">
        <v>95</v>
      </c>
      <c r="C153" s="78"/>
      <c r="D153" s="78">
        <v>859</v>
      </c>
      <c r="E153" s="78">
        <v>168</v>
      </c>
      <c r="F153" s="9"/>
      <c r="G153" s="154">
        <v>1.022</v>
      </c>
      <c r="H153" s="13" t="s">
        <v>8</v>
      </c>
      <c r="I153" s="13" t="s">
        <v>274</v>
      </c>
      <c r="J153" s="159">
        <v>1230500</v>
      </c>
      <c r="K153" s="159">
        <v>102541.67</v>
      </c>
      <c r="L153" s="51">
        <v>0.81071280000000001</v>
      </c>
      <c r="M153" s="14">
        <f t="shared" si="95"/>
        <v>83131.839999999997</v>
      </c>
      <c r="N153" s="14">
        <f t="shared" si="84"/>
        <v>83131.839999999997</v>
      </c>
      <c r="O153" s="14">
        <f t="shared" si="85"/>
        <v>83131.839999999997</v>
      </c>
      <c r="P153" s="13" t="s">
        <v>274</v>
      </c>
      <c r="Q153" s="159">
        <v>1230500</v>
      </c>
      <c r="R153" s="159">
        <v>102541.67</v>
      </c>
      <c r="S153" s="51">
        <v>0.81071280000000001</v>
      </c>
      <c r="T153" s="14">
        <f t="shared" si="96"/>
        <v>84960.744979228271</v>
      </c>
      <c r="U153" s="14">
        <f t="shared" si="100"/>
        <v>84960.744979228271</v>
      </c>
      <c r="V153" s="13" t="s">
        <v>274</v>
      </c>
      <c r="W153" s="159">
        <v>1230500</v>
      </c>
      <c r="X153" s="159">
        <v>102541.67</v>
      </c>
      <c r="Y153" s="51">
        <v>0.81071280000000001</v>
      </c>
      <c r="Z153" s="14">
        <f t="shared" si="98"/>
        <v>84960.744979228271</v>
      </c>
      <c r="AA153" s="14">
        <f t="shared" si="100"/>
        <v>84960.744979228271</v>
      </c>
      <c r="AB153" s="13" t="s">
        <v>274</v>
      </c>
      <c r="AC153" s="159">
        <v>1230500</v>
      </c>
      <c r="AD153" s="159">
        <v>102541.67</v>
      </c>
      <c r="AE153" s="51">
        <v>0.81071280000000001</v>
      </c>
      <c r="AF153" s="14">
        <f t="shared" si="99"/>
        <v>84960.744979228271</v>
      </c>
      <c r="AG153" s="14">
        <f t="shared" si="100"/>
        <v>84960.744979228271</v>
      </c>
      <c r="AH153" s="14">
        <f t="shared" si="100"/>
        <v>84960.744979228271</v>
      </c>
      <c r="AI153" s="14">
        <f t="shared" si="100"/>
        <v>84960.744979228271</v>
      </c>
      <c r="AJ153" s="14">
        <f t="shared" si="100"/>
        <v>84960.744979228271</v>
      </c>
      <c r="AK153" s="74">
        <f t="shared" si="97"/>
        <v>1014042.2248130542</v>
      </c>
    </row>
    <row r="154" spans="1:37" ht="15.75" collapsed="1" x14ac:dyDescent="0.25">
      <c r="A154" s="22">
        <v>7</v>
      </c>
      <c r="B154" s="24" t="s">
        <v>96</v>
      </c>
      <c r="C154" s="9">
        <f>C155</f>
        <v>1</v>
      </c>
      <c r="D154" s="9">
        <f t="shared" ref="D154:H155" si="101">D155</f>
        <v>871</v>
      </c>
      <c r="E154" s="9">
        <f t="shared" si="101"/>
        <v>198</v>
      </c>
      <c r="F154" s="9"/>
      <c r="G154" s="9"/>
      <c r="H154" s="9" t="str">
        <f t="shared" si="101"/>
        <v>-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14"/>
      <c r="U154" s="14"/>
      <c r="V154" s="9"/>
      <c r="W154" s="9"/>
      <c r="X154" s="9"/>
      <c r="Y154" s="9"/>
      <c r="Z154" s="60"/>
      <c r="AA154" s="60"/>
      <c r="AB154" s="9"/>
      <c r="AC154" s="9"/>
      <c r="AD154" s="9"/>
      <c r="AE154" s="9"/>
      <c r="AF154" s="60"/>
      <c r="AG154" s="60"/>
      <c r="AH154" s="60"/>
      <c r="AI154" s="60"/>
      <c r="AJ154" s="60"/>
      <c r="AK154" s="161">
        <f t="shared" ref="AK154:AK155" si="102">AK155</f>
        <v>1017034.9712115398</v>
      </c>
    </row>
    <row r="155" spans="1:37" ht="18.75" hidden="1" outlineLevel="1" x14ac:dyDescent="0.25">
      <c r="A155" s="153"/>
      <c r="B155" s="166" t="s">
        <v>6</v>
      </c>
      <c r="C155" s="23">
        <v>1</v>
      </c>
      <c r="D155" s="23">
        <f t="shared" si="101"/>
        <v>871</v>
      </c>
      <c r="E155" s="23">
        <f t="shared" si="101"/>
        <v>198</v>
      </c>
      <c r="F155" s="23"/>
      <c r="G155" s="23"/>
      <c r="H155" s="23" t="str">
        <f t="shared" si="101"/>
        <v>-</v>
      </c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14"/>
      <c r="U155" s="14"/>
      <c r="V155" s="23"/>
      <c r="W155" s="23"/>
      <c r="X155" s="23"/>
      <c r="Y155" s="23"/>
      <c r="Z155" s="64"/>
      <c r="AA155" s="64"/>
      <c r="AB155" s="23"/>
      <c r="AC155" s="23"/>
      <c r="AD155" s="23"/>
      <c r="AE155" s="23"/>
      <c r="AF155" s="64"/>
      <c r="AG155" s="64"/>
      <c r="AH155" s="64"/>
      <c r="AI155" s="64"/>
      <c r="AJ155" s="64"/>
      <c r="AK155" s="167">
        <f t="shared" si="102"/>
        <v>1017034.9712115398</v>
      </c>
    </row>
    <row r="156" spans="1:37" ht="15.75" hidden="1" outlineLevel="2" x14ac:dyDescent="0.25">
      <c r="A156" s="153">
        <v>1</v>
      </c>
      <c r="B156" s="12" t="s">
        <v>97</v>
      </c>
      <c r="C156" s="78"/>
      <c r="D156" s="78">
        <v>871</v>
      </c>
      <c r="E156" s="78">
        <v>198</v>
      </c>
      <c r="F156" s="9"/>
      <c r="G156" s="154">
        <v>1.026</v>
      </c>
      <c r="H156" s="13" t="s">
        <v>8</v>
      </c>
      <c r="I156" s="13" t="s">
        <v>274</v>
      </c>
      <c r="J156" s="159">
        <v>1230500</v>
      </c>
      <c r="K156" s="159">
        <v>102541.67</v>
      </c>
      <c r="L156" s="51">
        <v>0.81071280000000001</v>
      </c>
      <c r="M156" s="14">
        <f>ROUND(K156*L156,2)</f>
        <v>83131.839999999997</v>
      </c>
      <c r="N156" s="14">
        <f t="shared" si="84"/>
        <v>83131.839999999997</v>
      </c>
      <c r="O156" s="14">
        <f t="shared" si="85"/>
        <v>83131.839999999997</v>
      </c>
      <c r="P156" s="13" t="s">
        <v>274</v>
      </c>
      <c r="Q156" s="159">
        <v>1230500</v>
      </c>
      <c r="R156" s="159">
        <v>102541.67</v>
      </c>
      <c r="S156" s="51">
        <v>0.81071280000000001</v>
      </c>
      <c r="T156" s="14">
        <f>$R$156*S156*G156</f>
        <v>85293.27235683777</v>
      </c>
      <c r="U156" s="14">
        <f t="shared" si="100"/>
        <v>85293.27235683777</v>
      </c>
      <c r="V156" s="13" t="s">
        <v>274</v>
      </c>
      <c r="W156" s="159">
        <v>1230500</v>
      </c>
      <c r="X156" s="159">
        <v>102541.67</v>
      </c>
      <c r="Y156" s="51">
        <v>0.81071280000000001</v>
      </c>
      <c r="Z156" s="14">
        <f>U156</f>
        <v>85293.27235683777</v>
      </c>
      <c r="AA156" s="14">
        <f t="shared" si="100"/>
        <v>85293.27235683777</v>
      </c>
      <c r="AB156" s="13" t="s">
        <v>274</v>
      </c>
      <c r="AC156" s="159">
        <v>1230500</v>
      </c>
      <c r="AD156" s="159">
        <v>102541.67</v>
      </c>
      <c r="AE156" s="51">
        <v>0.81071280000000001</v>
      </c>
      <c r="AF156" s="14">
        <f>AA156</f>
        <v>85293.27235683777</v>
      </c>
      <c r="AG156" s="14">
        <f t="shared" si="100"/>
        <v>85293.27235683777</v>
      </c>
      <c r="AH156" s="14">
        <f t="shared" si="100"/>
        <v>85293.27235683777</v>
      </c>
      <c r="AI156" s="14">
        <f t="shared" si="100"/>
        <v>85293.27235683777</v>
      </c>
      <c r="AJ156" s="14">
        <f t="shared" si="100"/>
        <v>85293.27235683777</v>
      </c>
      <c r="AK156" s="74">
        <f>M156+N156+O156+T156+U156+Z156+AA156+AF156+AG156+AH156+AI156+AJ156</f>
        <v>1017034.9712115398</v>
      </c>
    </row>
    <row r="157" spans="1:37" ht="15.75" collapsed="1" x14ac:dyDescent="0.25">
      <c r="A157" s="22">
        <v>8</v>
      </c>
      <c r="B157" s="24" t="s">
        <v>98</v>
      </c>
      <c r="C157" s="9">
        <f>F150+C158+C169</f>
        <v>11</v>
      </c>
      <c r="D157" s="9">
        <f>D158+D169</f>
        <v>5992</v>
      </c>
      <c r="E157" s="9">
        <f>E158+E169</f>
        <v>645</v>
      </c>
      <c r="F157" s="9">
        <f t="shared" ref="F157:AK157" si="103">F158+F169</f>
        <v>4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9">
        <f t="shared" si="103"/>
        <v>11311763.10502691</v>
      </c>
    </row>
    <row r="158" spans="1:37" ht="18.75" hidden="1" outlineLevel="1" x14ac:dyDescent="0.25">
      <c r="A158" s="153"/>
      <c r="B158" s="166" t="s">
        <v>6</v>
      </c>
      <c r="C158" s="23">
        <v>10</v>
      </c>
      <c r="D158" s="127">
        <f t="shared" ref="D158:F158" si="104">SUM(D159:D168)</f>
        <v>5016</v>
      </c>
      <c r="E158" s="127">
        <f t="shared" si="104"/>
        <v>589</v>
      </c>
      <c r="F158" s="127">
        <f t="shared" si="104"/>
        <v>4</v>
      </c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4"/>
      <c r="U158" s="14"/>
      <c r="V158" s="127"/>
      <c r="W158" s="127"/>
      <c r="X158" s="127"/>
      <c r="Y158" s="127"/>
      <c r="Z158" s="168"/>
      <c r="AA158" s="168"/>
      <c r="AB158" s="127"/>
      <c r="AC158" s="127"/>
      <c r="AD158" s="127"/>
      <c r="AE158" s="127"/>
      <c r="AF158" s="168"/>
      <c r="AG158" s="168"/>
      <c r="AH158" s="168"/>
      <c r="AI158" s="168"/>
      <c r="AJ158" s="168"/>
      <c r="AK158" s="167">
        <f t="shared" ref="AK158" si="105">SUM(AK159:AK168)</f>
        <v>10008741.344963916</v>
      </c>
    </row>
    <row r="159" spans="1:37" ht="15.75" hidden="1" outlineLevel="2" x14ac:dyDescent="0.25">
      <c r="A159" s="153">
        <v>1</v>
      </c>
      <c r="B159" s="12" t="s">
        <v>99</v>
      </c>
      <c r="C159" s="78"/>
      <c r="D159" s="78">
        <v>462</v>
      </c>
      <c r="E159" s="78">
        <v>63</v>
      </c>
      <c r="F159" s="156"/>
      <c r="G159" s="124">
        <v>1.008</v>
      </c>
      <c r="H159" s="13" t="s">
        <v>8</v>
      </c>
      <c r="I159" s="13" t="s">
        <v>274</v>
      </c>
      <c r="J159" s="159">
        <v>1230500</v>
      </c>
      <c r="K159" s="159">
        <v>102541.67</v>
      </c>
      <c r="L159" s="51">
        <v>0.81071280000000001</v>
      </c>
      <c r="M159" s="14">
        <f t="shared" ref="M159:M168" si="106">ROUND(K159*L159,2)</f>
        <v>83131.839999999997</v>
      </c>
      <c r="N159" s="14">
        <f t="shared" si="84"/>
        <v>83131.839999999997</v>
      </c>
      <c r="O159" s="14">
        <f t="shared" si="85"/>
        <v>83131.839999999997</v>
      </c>
      <c r="P159" s="13" t="s">
        <v>274</v>
      </c>
      <c r="Q159" s="159">
        <v>1230500</v>
      </c>
      <c r="R159" s="159">
        <v>102541.67</v>
      </c>
      <c r="S159" s="51">
        <v>0.81071280000000001</v>
      </c>
      <c r="T159" s="14">
        <f t="shared" ref="T159:T168" si="107">$R$159*S159*G159</f>
        <v>83796.899157595006</v>
      </c>
      <c r="U159" s="14">
        <f t="shared" si="100"/>
        <v>83796.899157595006</v>
      </c>
      <c r="V159" s="13" t="s">
        <v>274</v>
      </c>
      <c r="W159" s="159">
        <v>1230500</v>
      </c>
      <c r="X159" s="159">
        <v>102541.67</v>
      </c>
      <c r="Y159" s="51">
        <v>0.81071280000000001</v>
      </c>
      <c r="Z159" s="14">
        <f>U159</f>
        <v>83796.899157595006</v>
      </c>
      <c r="AA159" s="14">
        <f t="shared" si="100"/>
        <v>83796.899157595006</v>
      </c>
      <c r="AB159" s="13" t="s">
        <v>274</v>
      </c>
      <c r="AC159" s="159">
        <v>1230500</v>
      </c>
      <c r="AD159" s="159">
        <v>102541.67</v>
      </c>
      <c r="AE159" s="51">
        <v>0.81071280000000001</v>
      </c>
      <c r="AF159" s="14">
        <f>AA159</f>
        <v>83796.899157595006</v>
      </c>
      <c r="AG159" s="14">
        <f t="shared" si="100"/>
        <v>83796.899157595006</v>
      </c>
      <c r="AH159" s="14">
        <f t="shared" si="100"/>
        <v>83796.899157595006</v>
      </c>
      <c r="AI159" s="14">
        <f t="shared" si="100"/>
        <v>83796.899157595006</v>
      </c>
      <c r="AJ159" s="14">
        <f t="shared" si="100"/>
        <v>83796.899157595006</v>
      </c>
      <c r="AK159" s="74">
        <f t="shared" ref="AK159:AK168" si="108">M159+N159+O159+T159+U159+Z159+AA159+AF159+AG159+AH159+AI159+AJ159</f>
        <v>1003567.6124183551</v>
      </c>
    </row>
    <row r="160" spans="1:37" ht="15.75" hidden="1" outlineLevel="2" x14ac:dyDescent="0.25">
      <c r="A160" s="153">
        <v>2</v>
      </c>
      <c r="B160" s="12" t="s">
        <v>222</v>
      </c>
      <c r="C160" s="78"/>
      <c r="D160" s="78">
        <v>426</v>
      </c>
      <c r="E160" s="78">
        <v>43</v>
      </c>
      <c r="F160" s="156"/>
      <c r="G160" s="124">
        <v>1.006</v>
      </c>
      <c r="H160" s="13" t="s">
        <v>8</v>
      </c>
      <c r="I160" s="13" t="s">
        <v>274</v>
      </c>
      <c r="J160" s="159">
        <v>1230500</v>
      </c>
      <c r="K160" s="159">
        <v>102541.67</v>
      </c>
      <c r="L160" s="51">
        <v>0.81071280000000001</v>
      </c>
      <c r="M160" s="14">
        <f t="shared" si="106"/>
        <v>83131.839999999997</v>
      </c>
      <c r="N160" s="14">
        <f t="shared" si="84"/>
        <v>83131.839999999997</v>
      </c>
      <c r="O160" s="14">
        <f t="shared" si="85"/>
        <v>83131.839999999997</v>
      </c>
      <c r="P160" s="13" t="s">
        <v>274</v>
      </c>
      <c r="Q160" s="159">
        <v>1230500</v>
      </c>
      <c r="R160" s="159">
        <v>102541.67</v>
      </c>
      <c r="S160" s="51">
        <v>0.81071280000000001</v>
      </c>
      <c r="T160" s="14">
        <f t="shared" si="107"/>
        <v>83630.635468790249</v>
      </c>
      <c r="U160" s="14">
        <f t="shared" si="100"/>
        <v>83630.635468790249</v>
      </c>
      <c r="V160" s="13" t="s">
        <v>274</v>
      </c>
      <c r="W160" s="159">
        <v>1230500</v>
      </c>
      <c r="X160" s="159">
        <v>102541.67</v>
      </c>
      <c r="Y160" s="51">
        <v>0.81071280000000001</v>
      </c>
      <c r="Z160" s="14">
        <f>U160</f>
        <v>83630.635468790249</v>
      </c>
      <c r="AA160" s="14">
        <f t="shared" si="100"/>
        <v>83630.635468790249</v>
      </c>
      <c r="AB160" s="13" t="s">
        <v>274</v>
      </c>
      <c r="AC160" s="159">
        <v>1230500</v>
      </c>
      <c r="AD160" s="159">
        <v>102541.67</v>
      </c>
      <c r="AE160" s="51">
        <v>0.81071280000000001</v>
      </c>
      <c r="AF160" s="14">
        <f>AA160</f>
        <v>83630.635468790249</v>
      </c>
      <c r="AG160" s="14">
        <f t="shared" si="100"/>
        <v>83630.635468790249</v>
      </c>
      <c r="AH160" s="14">
        <f t="shared" si="100"/>
        <v>83630.635468790249</v>
      </c>
      <c r="AI160" s="14">
        <f t="shared" si="100"/>
        <v>83630.635468790249</v>
      </c>
      <c r="AJ160" s="14">
        <f t="shared" si="100"/>
        <v>83630.635468790249</v>
      </c>
      <c r="AK160" s="74">
        <f t="shared" si="108"/>
        <v>1002071.2392191126</v>
      </c>
    </row>
    <row r="161" spans="1:37" ht="15.75" hidden="1" outlineLevel="2" x14ac:dyDescent="0.25">
      <c r="A161" s="153">
        <v>3</v>
      </c>
      <c r="B161" s="12" t="s">
        <v>100</v>
      </c>
      <c r="C161" s="78"/>
      <c r="D161" s="78">
        <v>764</v>
      </c>
      <c r="E161" s="78">
        <v>68</v>
      </c>
      <c r="F161" s="156"/>
      <c r="G161" s="124">
        <v>1.0089999999999999</v>
      </c>
      <c r="H161" s="13" t="s">
        <v>8</v>
      </c>
      <c r="I161" s="13" t="s">
        <v>274</v>
      </c>
      <c r="J161" s="159">
        <v>1230500</v>
      </c>
      <c r="K161" s="159">
        <v>102541.67</v>
      </c>
      <c r="L161" s="51">
        <v>0.81071280000000001</v>
      </c>
      <c r="M161" s="14">
        <f t="shared" si="106"/>
        <v>83131.839999999997</v>
      </c>
      <c r="N161" s="14">
        <f t="shared" si="84"/>
        <v>83131.839999999997</v>
      </c>
      <c r="O161" s="14">
        <f t="shared" si="85"/>
        <v>83131.839999999997</v>
      </c>
      <c r="P161" s="13" t="s">
        <v>274</v>
      </c>
      <c r="Q161" s="159">
        <v>1230500</v>
      </c>
      <c r="R161" s="159">
        <v>102541.67</v>
      </c>
      <c r="S161" s="51">
        <v>0.81071280000000001</v>
      </c>
      <c r="T161" s="14">
        <f t="shared" si="107"/>
        <v>83880.031001997369</v>
      </c>
      <c r="U161" s="14">
        <f t="shared" si="100"/>
        <v>83880.031001997369</v>
      </c>
      <c r="V161" s="13" t="s">
        <v>274</v>
      </c>
      <c r="W161" s="159">
        <v>1230500</v>
      </c>
      <c r="X161" s="159">
        <v>102541.67</v>
      </c>
      <c r="Y161" s="51">
        <v>0.81071280000000001</v>
      </c>
      <c r="Z161" s="14">
        <f>U161</f>
        <v>83880.031001997369</v>
      </c>
      <c r="AA161" s="14">
        <f t="shared" si="100"/>
        <v>83880.031001997369</v>
      </c>
      <c r="AB161" s="13" t="s">
        <v>274</v>
      </c>
      <c r="AC161" s="159">
        <v>1230500</v>
      </c>
      <c r="AD161" s="159">
        <v>102541.67</v>
      </c>
      <c r="AE161" s="51">
        <v>0.81071280000000001</v>
      </c>
      <c r="AF161" s="14">
        <f>AA161</f>
        <v>83880.031001997369</v>
      </c>
      <c r="AG161" s="14">
        <f t="shared" si="100"/>
        <v>83880.031001997369</v>
      </c>
      <c r="AH161" s="14">
        <f t="shared" si="100"/>
        <v>83880.031001997369</v>
      </c>
      <c r="AI161" s="14">
        <f t="shared" si="100"/>
        <v>83880.031001997369</v>
      </c>
      <c r="AJ161" s="14">
        <f t="shared" si="100"/>
        <v>83880.031001997369</v>
      </c>
      <c r="AK161" s="74">
        <f t="shared" si="108"/>
        <v>1004315.7990179765</v>
      </c>
    </row>
    <row r="162" spans="1:37" ht="15.75" hidden="1" outlineLevel="2" x14ac:dyDescent="0.25">
      <c r="A162" s="153">
        <v>4</v>
      </c>
      <c r="B162" s="12" t="s">
        <v>105</v>
      </c>
      <c r="C162" s="78"/>
      <c r="D162" s="78">
        <v>417</v>
      </c>
      <c r="E162" s="78">
        <v>75</v>
      </c>
      <c r="F162" s="156">
        <v>1</v>
      </c>
      <c r="G162" s="124">
        <v>1</v>
      </c>
      <c r="H162" s="13" t="s">
        <v>8</v>
      </c>
      <c r="I162" s="13" t="s">
        <v>274</v>
      </c>
      <c r="J162" s="159">
        <v>1230500</v>
      </c>
      <c r="K162" s="159">
        <v>102541.67</v>
      </c>
      <c r="L162" s="51">
        <v>0.81071280000000001</v>
      </c>
      <c r="M162" s="14">
        <f t="shared" si="106"/>
        <v>83131.839999999997</v>
      </c>
      <c r="N162" s="14">
        <f t="shared" si="84"/>
        <v>83131.839999999997</v>
      </c>
      <c r="O162" s="14">
        <f t="shared" si="85"/>
        <v>83131.839999999997</v>
      </c>
      <c r="P162" s="13" t="s">
        <v>274</v>
      </c>
      <c r="Q162" s="159">
        <v>1230500</v>
      </c>
      <c r="R162" s="159">
        <v>102541.67</v>
      </c>
      <c r="S162" s="51">
        <v>0.81071280000000001</v>
      </c>
      <c r="T162" s="14">
        <f t="shared" si="107"/>
        <v>83131.844402375995</v>
      </c>
      <c r="U162" s="14">
        <f t="shared" si="100"/>
        <v>83131.844402375995</v>
      </c>
      <c r="V162" s="13" t="s">
        <v>274</v>
      </c>
      <c r="W162" s="159">
        <v>1230500</v>
      </c>
      <c r="X162" s="159">
        <v>102541.67</v>
      </c>
      <c r="Y162" s="51">
        <v>0.81071280000000001</v>
      </c>
      <c r="Z162" s="14">
        <f>U162</f>
        <v>83131.844402375995</v>
      </c>
      <c r="AA162" s="14">
        <f t="shared" si="100"/>
        <v>83131.844402375995</v>
      </c>
      <c r="AB162" s="13" t="s">
        <v>274</v>
      </c>
      <c r="AC162" s="159">
        <v>1230500</v>
      </c>
      <c r="AD162" s="159">
        <v>102541.67</v>
      </c>
      <c r="AE162" s="51">
        <v>0.81071280000000001</v>
      </c>
      <c r="AF162" s="14">
        <f>AA162</f>
        <v>83131.844402375995</v>
      </c>
      <c r="AG162" s="14">
        <f t="shared" si="100"/>
        <v>83131.844402375995</v>
      </c>
      <c r="AH162" s="14">
        <f t="shared" si="100"/>
        <v>83131.844402375995</v>
      </c>
      <c r="AI162" s="14">
        <f t="shared" si="100"/>
        <v>83131.844402375995</v>
      </c>
      <c r="AJ162" s="14">
        <f t="shared" si="100"/>
        <v>83131.844402375995</v>
      </c>
      <c r="AK162" s="74">
        <f t="shared" si="108"/>
        <v>997582.11962138384</v>
      </c>
    </row>
    <row r="163" spans="1:37" ht="15.75" hidden="1" outlineLevel="2" x14ac:dyDescent="0.25">
      <c r="A163" s="153">
        <v>5</v>
      </c>
      <c r="B163" s="12" t="s">
        <v>101</v>
      </c>
      <c r="C163" s="78"/>
      <c r="D163" s="78">
        <v>720</v>
      </c>
      <c r="E163" s="78">
        <v>75</v>
      </c>
      <c r="F163" s="156">
        <v>1</v>
      </c>
      <c r="G163" s="124">
        <v>1</v>
      </c>
      <c r="H163" s="13" t="s">
        <v>8</v>
      </c>
      <c r="I163" s="13" t="s">
        <v>274</v>
      </c>
      <c r="J163" s="159">
        <v>1230500</v>
      </c>
      <c r="K163" s="159">
        <v>102541.67</v>
      </c>
      <c r="L163" s="51">
        <v>0.81071280000000001</v>
      </c>
      <c r="M163" s="14">
        <f t="shared" si="106"/>
        <v>83131.839999999997</v>
      </c>
      <c r="N163" s="14">
        <f t="shared" si="84"/>
        <v>83131.839999999997</v>
      </c>
      <c r="O163" s="14">
        <f t="shared" si="85"/>
        <v>83131.839999999997</v>
      </c>
      <c r="P163" s="13" t="s">
        <v>274</v>
      </c>
      <c r="Q163" s="159">
        <v>1230500</v>
      </c>
      <c r="R163" s="159">
        <v>102541.67</v>
      </c>
      <c r="S163" s="51">
        <v>0.81071280000000001</v>
      </c>
      <c r="T163" s="14">
        <f t="shared" si="107"/>
        <v>83131.844402375995</v>
      </c>
      <c r="U163" s="14">
        <f t="shared" si="100"/>
        <v>83131.844402375995</v>
      </c>
      <c r="V163" s="13" t="s">
        <v>274</v>
      </c>
      <c r="W163" s="159">
        <v>1230500</v>
      </c>
      <c r="X163" s="159">
        <v>102541.67</v>
      </c>
      <c r="Y163" s="51">
        <v>0.81071280000000001</v>
      </c>
      <c r="Z163" s="14">
        <f>U163</f>
        <v>83131.844402375995</v>
      </c>
      <c r="AA163" s="14">
        <f t="shared" si="100"/>
        <v>83131.844402375995</v>
      </c>
      <c r="AB163" s="13" t="s">
        <v>274</v>
      </c>
      <c r="AC163" s="159">
        <v>1230500</v>
      </c>
      <c r="AD163" s="159">
        <v>102541.67</v>
      </c>
      <c r="AE163" s="51">
        <v>0.81071280000000001</v>
      </c>
      <c r="AF163" s="14">
        <f>AA163</f>
        <v>83131.844402375995</v>
      </c>
      <c r="AG163" s="14">
        <f t="shared" si="100"/>
        <v>83131.844402375995</v>
      </c>
      <c r="AH163" s="14">
        <f t="shared" si="100"/>
        <v>83131.844402375995</v>
      </c>
      <c r="AI163" s="14">
        <f t="shared" si="100"/>
        <v>83131.844402375995</v>
      </c>
      <c r="AJ163" s="14">
        <f t="shared" si="100"/>
        <v>83131.844402375995</v>
      </c>
      <c r="AK163" s="74">
        <f t="shared" si="108"/>
        <v>997582.11962138384</v>
      </c>
    </row>
    <row r="164" spans="1:37" ht="15.75" hidden="1" outlineLevel="2" x14ac:dyDescent="0.25">
      <c r="A164" s="153">
        <v>6</v>
      </c>
      <c r="B164" s="12" t="s">
        <v>102</v>
      </c>
      <c r="C164" s="78"/>
      <c r="D164" s="78">
        <v>570</v>
      </c>
      <c r="E164" s="78">
        <v>65</v>
      </c>
      <c r="F164" s="156">
        <v>1</v>
      </c>
      <c r="G164" s="124">
        <v>1</v>
      </c>
      <c r="H164" s="13" t="s">
        <v>8</v>
      </c>
      <c r="I164" s="13" t="s">
        <v>274</v>
      </c>
      <c r="J164" s="159">
        <v>1230500</v>
      </c>
      <c r="K164" s="159">
        <v>102541.67</v>
      </c>
      <c r="L164" s="51">
        <v>0.81071280000000001</v>
      </c>
      <c r="M164" s="14">
        <f t="shared" si="106"/>
        <v>83131.839999999997</v>
      </c>
      <c r="N164" s="14">
        <f t="shared" si="84"/>
        <v>83131.839999999997</v>
      </c>
      <c r="O164" s="14">
        <f t="shared" si="85"/>
        <v>83131.839999999997</v>
      </c>
      <c r="P164" s="13" t="s">
        <v>274</v>
      </c>
      <c r="Q164" s="159">
        <v>1230500</v>
      </c>
      <c r="R164" s="159">
        <v>102541.67</v>
      </c>
      <c r="S164" s="51">
        <v>0.81071280000000001</v>
      </c>
      <c r="T164" s="14">
        <f t="shared" si="107"/>
        <v>83131.844402375995</v>
      </c>
      <c r="U164" s="14">
        <f t="shared" si="100"/>
        <v>83131.844402375995</v>
      </c>
      <c r="V164" s="13" t="s">
        <v>274</v>
      </c>
      <c r="W164" s="159">
        <v>1230500</v>
      </c>
      <c r="X164" s="159">
        <v>102541.67</v>
      </c>
      <c r="Y164" s="51">
        <v>0.81071280000000001</v>
      </c>
      <c r="Z164" s="14">
        <f>M164</f>
        <v>83131.839999999997</v>
      </c>
      <c r="AA164" s="14">
        <f>M164</f>
        <v>83131.839999999997</v>
      </c>
      <c r="AB164" s="13" t="s">
        <v>274</v>
      </c>
      <c r="AC164" s="159">
        <v>1230500</v>
      </c>
      <c r="AD164" s="159">
        <v>102541.67</v>
      </c>
      <c r="AE164" s="51">
        <v>0.81071280000000001</v>
      </c>
      <c r="AF164" s="14">
        <f>M164</f>
        <v>83131.839999999997</v>
      </c>
      <c r="AG164" s="14">
        <f>M164</f>
        <v>83131.839999999997</v>
      </c>
      <c r="AH164" s="14">
        <f>M164</f>
        <v>83131.839999999997</v>
      </c>
      <c r="AI164" s="14">
        <f>M164</f>
        <v>83131.839999999997</v>
      </c>
      <c r="AJ164" s="14">
        <f>M164</f>
        <v>83131.839999999997</v>
      </c>
      <c r="AK164" s="74">
        <f t="shared" si="108"/>
        <v>997582.08880475175</v>
      </c>
    </row>
    <row r="165" spans="1:37" ht="15.75" hidden="1" outlineLevel="2" x14ac:dyDescent="0.25">
      <c r="A165" s="153">
        <v>7</v>
      </c>
      <c r="B165" s="12" t="s">
        <v>103</v>
      </c>
      <c r="C165" s="78"/>
      <c r="D165" s="78">
        <v>390</v>
      </c>
      <c r="E165" s="78">
        <v>43</v>
      </c>
      <c r="F165" s="156"/>
      <c r="G165" s="124">
        <v>1.006</v>
      </c>
      <c r="H165" s="13" t="s">
        <v>8</v>
      </c>
      <c r="I165" s="13" t="s">
        <v>274</v>
      </c>
      <c r="J165" s="159">
        <v>1230500</v>
      </c>
      <c r="K165" s="159">
        <v>102541.67</v>
      </c>
      <c r="L165" s="51">
        <v>0.81071280000000001</v>
      </c>
      <c r="M165" s="14">
        <f t="shared" si="106"/>
        <v>83131.839999999997</v>
      </c>
      <c r="N165" s="14">
        <f t="shared" si="84"/>
        <v>83131.839999999997</v>
      </c>
      <c r="O165" s="14">
        <f t="shared" si="85"/>
        <v>83131.839999999997</v>
      </c>
      <c r="P165" s="13" t="s">
        <v>274</v>
      </c>
      <c r="Q165" s="159">
        <v>1230500</v>
      </c>
      <c r="R165" s="159">
        <v>102541.67</v>
      </c>
      <c r="S165" s="51">
        <v>0.81071280000000001</v>
      </c>
      <c r="T165" s="14">
        <f t="shared" si="107"/>
        <v>83630.635468790249</v>
      </c>
      <c r="U165" s="14">
        <f t="shared" ref="U165:AJ180" si="109">T165</f>
        <v>83630.635468790249</v>
      </c>
      <c r="V165" s="13" t="s">
        <v>274</v>
      </c>
      <c r="W165" s="159">
        <v>1230500</v>
      </c>
      <c r="X165" s="159">
        <v>102541.67</v>
      </c>
      <c r="Y165" s="51">
        <v>0.81071280000000001</v>
      </c>
      <c r="Z165" s="14">
        <f>U165</f>
        <v>83630.635468790249</v>
      </c>
      <c r="AA165" s="14">
        <f t="shared" si="109"/>
        <v>83630.635468790249</v>
      </c>
      <c r="AB165" s="13" t="s">
        <v>274</v>
      </c>
      <c r="AC165" s="159">
        <v>1230500</v>
      </c>
      <c r="AD165" s="159">
        <v>102541.67</v>
      </c>
      <c r="AE165" s="51">
        <v>0.81071280000000001</v>
      </c>
      <c r="AF165" s="14">
        <f>AA165</f>
        <v>83630.635468790249</v>
      </c>
      <c r="AG165" s="14">
        <f t="shared" si="109"/>
        <v>83630.635468790249</v>
      </c>
      <c r="AH165" s="14">
        <f t="shared" si="109"/>
        <v>83630.635468790249</v>
      </c>
      <c r="AI165" s="14">
        <f t="shared" si="109"/>
        <v>83630.635468790249</v>
      </c>
      <c r="AJ165" s="14">
        <f t="shared" si="109"/>
        <v>83630.635468790249</v>
      </c>
      <c r="AK165" s="74">
        <f t="shared" si="108"/>
        <v>1002071.2392191126</v>
      </c>
    </row>
    <row r="166" spans="1:37" ht="15.75" hidden="1" outlineLevel="2" x14ac:dyDescent="0.25">
      <c r="A166" s="153">
        <v>8</v>
      </c>
      <c r="B166" s="12" t="s">
        <v>71</v>
      </c>
      <c r="C166" s="78"/>
      <c r="D166" s="78">
        <v>471</v>
      </c>
      <c r="E166" s="78">
        <v>38</v>
      </c>
      <c r="F166" s="156">
        <v>1</v>
      </c>
      <c r="G166" s="124">
        <v>1</v>
      </c>
      <c r="H166" s="13" t="s">
        <v>8</v>
      </c>
      <c r="I166" s="13" t="s">
        <v>274</v>
      </c>
      <c r="J166" s="159">
        <v>1230500</v>
      </c>
      <c r="K166" s="159">
        <v>102541.67</v>
      </c>
      <c r="L166" s="51">
        <v>0.81071280000000001</v>
      </c>
      <c r="M166" s="14">
        <f t="shared" si="106"/>
        <v>83131.839999999997</v>
      </c>
      <c r="N166" s="14">
        <f t="shared" si="84"/>
        <v>83131.839999999997</v>
      </c>
      <c r="O166" s="14">
        <f t="shared" si="85"/>
        <v>83131.839999999997</v>
      </c>
      <c r="P166" s="13" t="s">
        <v>274</v>
      </c>
      <c r="Q166" s="159">
        <v>1230500</v>
      </c>
      <c r="R166" s="159">
        <v>102541.67</v>
      </c>
      <c r="S166" s="51">
        <v>0.81071280000000001</v>
      </c>
      <c r="T166" s="14">
        <f t="shared" si="107"/>
        <v>83131.844402375995</v>
      </c>
      <c r="U166" s="14">
        <f t="shared" si="109"/>
        <v>83131.844402375995</v>
      </c>
      <c r="V166" s="13" t="s">
        <v>274</v>
      </c>
      <c r="W166" s="159">
        <v>1230500</v>
      </c>
      <c r="X166" s="159">
        <v>102541.67</v>
      </c>
      <c r="Y166" s="51">
        <v>0.81071280000000001</v>
      </c>
      <c r="Z166" s="14">
        <f>M166</f>
        <v>83131.839999999997</v>
      </c>
      <c r="AA166" s="14">
        <f>M166</f>
        <v>83131.839999999997</v>
      </c>
      <c r="AB166" s="13" t="s">
        <v>274</v>
      </c>
      <c r="AC166" s="159">
        <v>1230500</v>
      </c>
      <c r="AD166" s="159">
        <v>102541.67</v>
      </c>
      <c r="AE166" s="51">
        <v>0.81071280000000001</v>
      </c>
      <c r="AF166" s="14">
        <f>M166</f>
        <v>83131.839999999997</v>
      </c>
      <c r="AG166" s="14">
        <f>M166</f>
        <v>83131.839999999997</v>
      </c>
      <c r="AH166" s="14">
        <f>M166</f>
        <v>83131.839999999997</v>
      </c>
      <c r="AI166" s="14">
        <f>M166</f>
        <v>83131.839999999997</v>
      </c>
      <c r="AJ166" s="14">
        <f>M166</f>
        <v>83131.839999999997</v>
      </c>
      <c r="AK166" s="74">
        <f t="shared" si="108"/>
        <v>997582.08880475175</v>
      </c>
    </row>
    <row r="167" spans="1:37" ht="15.75" hidden="1" outlineLevel="2" x14ac:dyDescent="0.25">
      <c r="A167" s="153">
        <v>9</v>
      </c>
      <c r="B167" s="12" t="s">
        <v>104</v>
      </c>
      <c r="C167" s="78"/>
      <c r="D167" s="78">
        <v>396</v>
      </c>
      <c r="E167" s="78">
        <v>40</v>
      </c>
      <c r="F167" s="156"/>
      <c r="G167" s="124">
        <v>1.0049999999999999</v>
      </c>
      <c r="H167" s="13" t="s">
        <v>8</v>
      </c>
      <c r="I167" s="13" t="s">
        <v>274</v>
      </c>
      <c r="J167" s="159">
        <v>1230500</v>
      </c>
      <c r="K167" s="159">
        <v>102541.67</v>
      </c>
      <c r="L167" s="51">
        <v>0.81071280000000001</v>
      </c>
      <c r="M167" s="14">
        <f t="shared" si="106"/>
        <v>83131.839999999997</v>
      </c>
      <c r="N167" s="14">
        <f t="shared" si="84"/>
        <v>83131.839999999997</v>
      </c>
      <c r="O167" s="14">
        <f t="shared" si="85"/>
        <v>83131.839999999997</v>
      </c>
      <c r="P167" s="13" t="s">
        <v>274</v>
      </c>
      <c r="Q167" s="159">
        <v>1230500</v>
      </c>
      <c r="R167" s="159">
        <v>102541.67</v>
      </c>
      <c r="S167" s="51">
        <v>0.81071280000000001</v>
      </c>
      <c r="T167" s="14">
        <f t="shared" si="107"/>
        <v>83547.503624387871</v>
      </c>
      <c r="U167" s="14">
        <f t="shared" si="109"/>
        <v>83547.503624387871</v>
      </c>
      <c r="V167" s="13" t="s">
        <v>274</v>
      </c>
      <c r="W167" s="159">
        <v>1230500</v>
      </c>
      <c r="X167" s="159">
        <v>102541.67</v>
      </c>
      <c r="Y167" s="51">
        <v>0.81071280000000001</v>
      </c>
      <c r="Z167" s="14">
        <f>U167</f>
        <v>83547.503624387871</v>
      </c>
      <c r="AA167" s="14">
        <f t="shared" si="109"/>
        <v>83547.503624387871</v>
      </c>
      <c r="AB167" s="13" t="s">
        <v>274</v>
      </c>
      <c r="AC167" s="159">
        <v>1230500</v>
      </c>
      <c r="AD167" s="159">
        <v>102541.67</v>
      </c>
      <c r="AE167" s="51">
        <v>0.81071280000000001</v>
      </c>
      <c r="AF167" s="14">
        <f>AA167</f>
        <v>83547.503624387871</v>
      </c>
      <c r="AG167" s="14">
        <f t="shared" si="109"/>
        <v>83547.503624387871</v>
      </c>
      <c r="AH167" s="14">
        <f t="shared" si="109"/>
        <v>83547.503624387871</v>
      </c>
      <c r="AI167" s="14">
        <f t="shared" si="109"/>
        <v>83547.503624387871</v>
      </c>
      <c r="AJ167" s="14">
        <f t="shared" si="109"/>
        <v>83547.503624387871</v>
      </c>
      <c r="AK167" s="74">
        <f t="shared" si="108"/>
        <v>1001323.052619491</v>
      </c>
    </row>
    <row r="168" spans="1:37" ht="15.75" hidden="1" outlineLevel="2" x14ac:dyDescent="0.25">
      <c r="A168" s="22">
        <v>10</v>
      </c>
      <c r="B168" s="24" t="s">
        <v>264</v>
      </c>
      <c r="C168" s="78"/>
      <c r="D168" s="78">
        <v>400</v>
      </c>
      <c r="E168" s="78">
        <v>79</v>
      </c>
      <c r="F168" s="156"/>
      <c r="G168" s="124">
        <v>1.01</v>
      </c>
      <c r="H168" s="13" t="s">
        <v>8</v>
      </c>
      <c r="I168" s="13" t="s">
        <v>291</v>
      </c>
      <c r="J168" s="159">
        <v>1230500</v>
      </c>
      <c r="K168" s="159">
        <v>102541.67</v>
      </c>
      <c r="L168" s="51">
        <v>0.81071280000000001</v>
      </c>
      <c r="M168" s="14">
        <f t="shared" si="106"/>
        <v>83131.839999999997</v>
      </c>
      <c r="N168" s="14">
        <f t="shared" si="84"/>
        <v>83131.839999999997</v>
      </c>
      <c r="O168" s="14">
        <f t="shared" si="85"/>
        <v>83131.839999999997</v>
      </c>
      <c r="P168" s="13" t="s">
        <v>291</v>
      </c>
      <c r="Q168" s="159">
        <v>1230500</v>
      </c>
      <c r="R168" s="159">
        <v>102541.67</v>
      </c>
      <c r="S168" s="51">
        <v>0.81071280000000001</v>
      </c>
      <c r="T168" s="14">
        <f t="shared" si="107"/>
        <v>83963.162846399762</v>
      </c>
      <c r="U168" s="14">
        <f t="shared" si="109"/>
        <v>83963.162846399762</v>
      </c>
      <c r="V168" s="13" t="s">
        <v>291</v>
      </c>
      <c r="W168" s="159">
        <v>1230500</v>
      </c>
      <c r="X168" s="159">
        <v>102541.67</v>
      </c>
      <c r="Y168" s="51">
        <v>0.81071280000000001</v>
      </c>
      <c r="Z168" s="14">
        <f>U168</f>
        <v>83963.162846399762</v>
      </c>
      <c r="AA168" s="14">
        <f t="shared" si="109"/>
        <v>83963.162846399762</v>
      </c>
      <c r="AB168" s="13" t="s">
        <v>291</v>
      </c>
      <c r="AC168" s="159">
        <v>1230500</v>
      </c>
      <c r="AD168" s="159">
        <v>102541.67</v>
      </c>
      <c r="AE168" s="51">
        <v>0.81071280000000001</v>
      </c>
      <c r="AF168" s="14">
        <f>AA168</f>
        <v>83963.162846399762</v>
      </c>
      <c r="AG168" s="14">
        <f t="shared" si="109"/>
        <v>83963.162846399762</v>
      </c>
      <c r="AH168" s="14">
        <f t="shared" si="109"/>
        <v>83963.162846399762</v>
      </c>
      <c r="AI168" s="14">
        <f t="shared" si="109"/>
        <v>83963.162846399762</v>
      </c>
      <c r="AJ168" s="14">
        <f t="shared" si="109"/>
        <v>83963.162846399762</v>
      </c>
      <c r="AK168" s="74">
        <f t="shared" si="108"/>
        <v>1005063.9856175976</v>
      </c>
    </row>
    <row r="169" spans="1:37" ht="18.75" hidden="1" outlineLevel="1" x14ac:dyDescent="0.25">
      <c r="A169" s="172"/>
      <c r="B169" s="166" t="s">
        <v>21</v>
      </c>
      <c r="C169" s="23">
        <v>1</v>
      </c>
      <c r="D169" s="23">
        <f t="shared" ref="D169:H169" si="110">D170</f>
        <v>976</v>
      </c>
      <c r="E169" s="23">
        <f t="shared" si="110"/>
        <v>56</v>
      </c>
      <c r="F169" s="23"/>
      <c r="G169" s="23"/>
      <c r="H169" s="23" t="str">
        <f t="shared" si="110"/>
        <v>-</v>
      </c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14"/>
      <c r="U169" s="14"/>
      <c r="V169" s="23"/>
      <c r="W169" s="23"/>
      <c r="X169" s="23"/>
      <c r="Y169" s="23"/>
      <c r="Z169" s="64"/>
      <c r="AA169" s="64"/>
      <c r="AB169" s="23"/>
      <c r="AC169" s="23"/>
      <c r="AD169" s="23"/>
      <c r="AE169" s="23"/>
      <c r="AF169" s="64"/>
      <c r="AG169" s="64"/>
      <c r="AH169" s="64"/>
      <c r="AI169" s="64"/>
      <c r="AJ169" s="64"/>
      <c r="AK169" s="167">
        <f t="shared" ref="AK169" si="111">AK170</f>
        <v>1303021.7600629951</v>
      </c>
    </row>
    <row r="170" spans="1:37" ht="15.75" hidden="1" outlineLevel="2" x14ac:dyDescent="0.25">
      <c r="A170" s="153">
        <v>11</v>
      </c>
      <c r="B170" s="12" t="s">
        <v>106</v>
      </c>
      <c r="C170" s="78"/>
      <c r="D170" s="78">
        <v>976</v>
      </c>
      <c r="E170" s="78">
        <v>56</v>
      </c>
      <c r="F170" s="9"/>
      <c r="G170" s="154">
        <v>1.006</v>
      </c>
      <c r="H170" s="13" t="s">
        <v>8</v>
      </c>
      <c r="I170" s="13" t="s">
        <v>287</v>
      </c>
      <c r="J170" s="163">
        <v>2460900</v>
      </c>
      <c r="K170" s="163">
        <v>205075</v>
      </c>
      <c r="L170" s="51">
        <v>0.52711790000000003</v>
      </c>
      <c r="M170" s="14">
        <f>ROUND(K170*L170,2)</f>
        <v>108098.7</v>
      </c>
      <c r="N170" s="14">
        <f t="shared" si="84"/>
        <v>108098.7</v>
      </c>
      <c r="O170" s="14">
        <f t="shared" si="85"/>
        <v>108098.7</v>
      </c>
      <c r="P170" s="13" t="s">
        <v>287</v>
      </c>
      <c r="Q170" s="163">
        <v>2460900</v>
      </c>
      <c r="R170" s="163">
        <v>205075</v>
      </c>
      <c r="S170" s="51">
        <v>0.52711790000000003</v>
      </c>
      <c r="T170" s="14">
        <f>$R$170*S170*G170</f>
        <v>108747.29556255501</v>
      </c>
      <c r="U170" s="14">
        <f t="shared" si="109"/>
        <v>108747.29556255501</v>
      </c>
      <c r="V170" s="13" t="s">
        <v>287</v>
      </c>
      <c r="W170" s="163">
        <v>2460900</v>
      </c>
      <c r="X170" s="163">
        <v>205075</v>
      </c>
      <c r="Y170" s="51">
        <v>0.52711790000000003</v>
      </c>
      <c r="Z170" s="14">
        <f>U170</f>
        <v>108747.29556255501</v>
      </c>
      <c r="AA170" s="14">
        <f t="shared" si="109"/>
        <v>108747.29556255501</v>
      </c>
      <c r="AB170" s="13" t="s">
        <v>287</v>
      </c>
      <c r="AC170" s="163">
        <v>2460900</v>
      </c>
      <c r="AD170" s="163">
        <v>205075</v>
      </c>
      <c r="AE170" s="51">
        <v>0.52711790000000003</v>
      </c>
      <c r="AF170" s="14">
        <f>AA170</f>
        <v>108747.29556255501</v>
      </c>
      <c r="AG170" s="14">
        <f t="shared" si="109"/>
        <v>108747.29556255501</v>
      </c>
      <c r="AH170" s="14">
        <f t="shared" si="109"/>
        <v>108747.29556255501</v>
      </c>
      <c r="AI170" s="14">
        <f t="shared" si="109"/>
        <v>108747.29556255501</v>
      </c>
      <c r="AJ170" s="14">
        <f t="shared" si="109"/>
        <v>108747.29556255501</v>
      </c>
      <c r="AK170" s="74">
        <f>M170+N170+O170+T170+U170+Z170+AA170+AF170+AG170+AH170+AI170+AJ170</f>
        <v>1303021.7600629951</v>
      </c>
    </row>
    <row r="171" spans="1:37" ht="15.75" collapsed="1" x14ac:dyDescent="0.25">
      <c r="A171" s="22">
        <v>9</v>
      </c>
      <c r="B171" s="24" t="s">
        <v>107</v>
      </c>
      <c r="C171" s="9">
        <f>C172</f>
        <v>15</v>
      </c>
      <c r="D171" s="9">
        <f>D172</f>
        <v>7010</v>
      </c>
      <c r="E171" s="9">
        <f>E172</f>
        <v>1220</v>
      </c>
      <c r="F171" s="9">
        <f t="shared" ref="F171:AK171" si="112">F172</f>
        <v>1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9">
        <f t="shared" si="112"/>
        <v>14174674.653820984</v>
      </c>
    </row>
    <row r="172" spans="1:37" ht="18.75" hidden="1" outlineLevel="1" x14ac:dyDescent="0.25">
      <c r="A172" s="153"/>
      <c r="B172" s="166" t="s">
        <v>6</v>
      </c>
      <c r="C172" s="23">
        <v>15</v>
      </c>
      <c r="D172" s="23">
        <f>SUM(D173:D187)</f>
        <v>7010</v>
      </c>
      <c r="E172" s="23">
        <f>SUM(E173:E187)</f>
        <v>1220</v>
      </c>
      <c r="F172" s="23">
        <f t="shared" ref="F172" si="113">SUM(F173:F187)</f>
        <v>1</v>
      </c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14"/>
      <c r="U172" s="14"/>
      <c r="V172" s="23"/>
      <c r="W172" s="23"/>
      <c r="X172" s="23"/>
      <c r="Y172" s="23"/>
      <c r="Z172" s="22"/>
      <c r="AA172" s="22"/>
      <c r="AB172" s="23"/>
      <c r="AC172" s="23"/>
      <c r="AD172" s="23"/>
      <c r="AE172" s="23"/>
      <c r="AF172" s="22"/>
      <c r="AG172" s="22"/>
      <c r="AH172" s="22"/>
      <c r="AI172" s="22"/>
      <c r="AJ172" s="22"/>
      <c r="AK172" s="167">
        <f>SUM(AK173:AK187)</f>
        <v>14174674.653820984</v>
      </c>
    </row>
    <row r="173" spans="1:37" ht="15.75" hidden="1" outlineLevel="2" x14ac:dyDescent="0.25">
      <c r="A173" s="153">
        <v>1</v>
      </c>
      <c r="B173" s="12" t="s">
        <v>108</v>
      </c>
      <c r="C173" s="78"/>
      <c r="D173" s="78">
        <v>157</v>
      </c>
      <c r="E173" s="78">
        <v>33</v>
      </c>
      <c r="F173" s="156"/>
      <c r="G173" s="124">
        <v>1.004</v>
      </c>
      <c r="H173" s="13" t="s">
        <v>8</v>
      </c>
      <c r="I173" s="13" t="s">
        <v>274</v>
      </c>
      <c r="J173" s="159">
        <v>1230500</v>
      </c>
      <c r="K173" s="159">
        <v>102541.67</v>
      </c>
      <c r="L173" s="51">
        <v>0.81071280000000001</v>
      </c>
      <c r="M173" s="14">
        <f t="shared" ref="M173:M186" si="114">ROUND(K173*L173,2)</f>
        <v>83131.839999999997</v>
      </c>
      <c r="N173" s="14">
        <f t="shared" si="84"/>
        <v>83131.839999999997</v>
      </c>
      <c r="O173" s="14">
        <f t="shared" si="85"/>
        <v>83131.839999999997</v>
      </c>
      <c r="P173" s="13" t="s">
        <v>274</v>
      </c>
      <c r="Q173" s="159">
        <v>1230500</v>
      </c>
      <c r="R173" s="159">
        <v>102541.67</v>
      </c>
      <c r="S173" s="51">
        <v>0.81071280000000001</v>
      </c>
      <c r="T173" s="14">
        <f t="shared" ref="T173:T187" si="115">$R$173*S173*G173</f>
        <v>83464.371779985493</v>
      </c>
      <c r="U173" s="14">
        <f t="shared" si="109"/>
        <v>83464.371779985493</v>
      </c>
      <c r="V173" s="13" t="s">
        <v>274</v>
      </c>
      <c r="W173" s="159">
        <v>1230500</v>
      </c>
      <c r="X173" s="159">
        <v>102541.67</v>
      </c>
      <c r="Y173" s="51">
        <v>0.81071280000000001</v>
      </c>
      <c r="Z173" s="14">
        <f t="shared" ref="Z173:Z184" si="116">U173</f>
        <v>83464.371779985493</v>
      </c>
      <c r="AA173" s="14">
        <f t="shared" si="109"/>
        <v>83464.371779985493</v>
      </c>
      <c r="AB173" s="13" t="s">
        <v>274</v>
      </c>
      <c r="AC173" s="159">
        <v>1230500</v>
      </c>
      <c r="AD173" s="159">
        <v>102541.67</v>
      </c>
      <c r="AE173" s="51">
        <v>0.81071280000000001</v>
      </c>
      <c r="AF173" s="14">
        <f t="shared" ref="AF173:AF184" si="117">AA173</f>
        <v>83464.371779985493</v>
      </c>
      <c r="AG173" s="14">
        <f t="shared" si="109"/>
        <v>83464.371779985493</v>
      </c>
      <c r="AH173" s="14">
        <f t="shared" si="109"/>
        <v>83464.371779985493</v>
      </c>
      <c r="AI173" s="14">
        <f t="shared" si="109"/>
        <v>83464.371779985493</v>
      </c>
      <c r="AJ173" s="14">
        <f t="shared" si="109"/>
        <v>83464.371779985493</v>
      </c>
      <c r="AK173" s="74">
        <f t="shared" ref="AK173:AK187" si="118">M173+N173+O173+T173+U173+Z173+AA173+AF173+AG173+AH173+AI173+AJ173</f>
        <v>1000574.8660198695</v>
      </c>
    </row>
    <row r="174" spans="1:37" ht="15.75" hidden="1" outlineLevel="2" x14ac:dyDescent="0.25">
      <c r="A174" s="153">
        <v>2</v>
      </c>
      <c r="B174" s="12" t="s">
        <v>223</v>
      </c>
      <c r="C174" s="78"/>
      <c r="D174" s="78">
        <v>147</v>
      </c>
      <c r="E174" s="78">
        <v>17</v>
      </c>
      <c r="F174" s="156"/>
      <c r="G174" s="124">
        <v>1.0029999999999999</v>
      </c>
      <c r="H174" s="13" t="s">
        <v>8</v>
      </c>
      <c r="I174" s="13" t="s">
        <v>274</v>
      </c>
      <c r="J174" s="159">
        <v>1230500</v>
      </c>
      <c r="K174" s="159">
        <v>102541.67</v>
      </c>
      <c r="L174" s="51">
        <v>0.52710639999999997</v>
      </c>
      <c r="M174" s="14">
        <f t="shared" si="114"/>
        <v>54050.37</v>
      </c>
      <c r="N174" s="14">
        <f t="shared" si="84"/>
        <v>54050.37</v>
      </c>
      <c r="O174" s="14">
        <f t="shared" si="85"/>
        <v>54050.37</v>
      </c>
      <c r="P174" s="13" t="s">
        <v>274</v>
      </c>
      <c r="Q174" s="159">
        <v>1230500</v>
      </c>
      <c r="R174" s="159">
        <v>102541.67</v>
      </c>
      <c r="S174" s="51">
        <v>0.52710639999999997</v>
      </c>
      <c r="T174" s="14">
        <f t="shared" si="115"/>
        <v>54212.521635259058</v>
      </c>
      <c r="U174" s="14">
        <f t="shared" si="109"/>
        <v>54212.521635259058</v>
      </c>
      <c r="V174" s="13" t="s">
        <v>274</v>
      </c>
      <c r="W174" s="159">
        <v>1230500</v>
      </c>
      <c r="X174" s="159">
        <v>102541.67</v>
      </c>
      <c r="Y174" s="51">
        <v>0.52710639999999997</v>
      </c>
      <c r="Z174" s="14">
        <f t="shared" si="116"/>
        <v>54212.521635259058</v>
      </c>
      <c r="AA174" s="14">
        <f t="shared" si="109"/>
        <v>54212.521635259058</v>
      </c>
      <c r="AB174" s="13" t="s">
        <v>274</v>
      </c>
      <c r="AC174" s="159">
        <v>1230500</v>
      </c>
      <c r="AD174" s="159">
        <v>102541.67</v>
      </c>
      <c r="AE174" s="51">
        <v>0.52710639999999997</v>
      </c>
      <c r="AF174" s="14">
        <f t="shared" si="117"/>
        <v>54212.521635259058</v>
      </c>
      <c r="AG174" s="14">
        <f t="shared" si="109"/>
        <v>54212.521635259058</v>
      </c>
      <c r="AH174" s="14">
        <f t="shared" si="109"/>
        <v>54212.521635259058</v>
      </c>
      <c r="AI174" s="14">
        <f t="shared" si="109"/>
        <v>54212.521635259058</v>
      </c>
      <c r="AJ174" s="14">
        <f t="shared" si="109"/>
        <v>54212.521635259058</v>
      </c>
      <c r="AK174" s="74">
        <f t="shared" si="118"/>
        <v>650063.80471733143</v>
      </c>
    </row>
    <row r="175" spans="1:37" ht="15.75" hidden="1" outlineLevel="2" x14ac:dyDescent="0.25">
      <c r="A175" s="153">
        <v>3</v>
      </c>
      <c r="B175" s="12" t="s">
        <v>61</v>
      </c>
      <c r="C175" s="78"/>
      <c r="D175" s="78">
        <v>339</v>
      </c>
      <c r="E175" s="78">
        <v>47</v>
      </c>
      <c r="F175" s="156"/>
      <c r="G175" s="124">
        <v>1.006</v>
      </c>
      <c r="H175" s="13" t="s">
        <v>8</v>
      </c>
      <c r="I175" s="13" t="s">
        <v>274</v>
      </c>
      <c r="J175" s="159">
        <v>1230500</v>
      </c>
      <c r="K175" s="159">
        <v>102541.67</v>
      </c>
      <c r="L175" s="51">
        <v>0.81071280000000001</v>
      </c>
      <c r="M175" s="14">
        <f t="shared" si="114"/>
        <v>83131.839999999997</v>
      </c>
      <c r="N175" s="14">
        <f t="shared" si="84"/>
        <v>83131.839999999997</v>
      </c>
      <c r="O175" s="14">
        <f t="shared" si="85"/>
        <v>83131.839999999997</v>
      </c>
      <c r="P175" s="13" t="s">
        <v>274</v>
      </c>
      <c r="Q175" s="159">
        <v>1230500</v>
      </c>
      <c r="R175" s="159">
        <v>102541.67</v>
      </c>
      <c r="S175" s="51">
        <v>0.81071280000000001</v>
      </c>
      <c r="T175" s="14">
        <f t="shared" si="115"/>
        <v>83630.635468790249</v>
      </c>
      <c r="U175" s="14">
        <f t="shared" si="109"/>
        <v>83630.635468790249</v>
      </c>
      <c r="V175" s="13" t="s">
        <v>274</v>
      </c>
      <c r="W175" s="159">
        <v>1230500</v>
      </c>
      <c r="X175" s="159">
        <v>102541.67</v>
      </c>
      <c r="Y175" s="51">
        <v>0.81071280000000001</v>
      </c>
      <c r="Z175" s="14">
        <f t="shared" si="116"/>
        <v>83630.635468790249</v>
      </c>
      <c r="AA175" s="14">
        <f t="shared" si="109"/>
        <v>83630.635468790249</v>
      </c>
      <c r="AB175" s="13" t="s">
        <v>274</v>
      </c>
      <c r="AC175" s="159">
        <v>1230500</v>
      </c>
      <c r="AD175" s="159">
        <v>102541.67</v>
      </c>
      <c r="AE175" s="51">
        <v>0.81071280000000001</v>
      </c>
      <c r="AF175" s="14">
        <f t="shared" si="117"/>
        <v>83630.635468790249</v>
      </c>
      <c r="AG175" s="14">
        <f t="shared" si="109"/>
        <v>83630.635468790249</v>
      </c>
      <c r="AH175" s="14">
        <f t="shared" si="109"/>
        <v>83630.635468790249</v>
      </c>
      <c r="AI175" s="14">
        <f t="shared" si="109"/>
        <v>83630.635468790249</v>
      </c>
      <c r="AJ175" s="14">
        <f t="shared" si="109"/>
        <v>83630.635468790249</v>
      </c>
      <c r="AK175" s="74">
        <f t="shared" si="118"/>
        <v>1002071.2392191126</v>
      </c>
    </row>
    <row r="176" spans="1:37" ht="15.75" hidden="1" outlineLevel="2" x14ac:dyDescent="0.25">
      <c r="A176" s="153">
        <v>4</v>
      </c>
      <c r="B176" s="12" t="s">
        <v>109</v>
      </c>
      <c r="C176" s="78"/>
      <c r="D176" s="78">
        <v>230</v>
      </c>
      <c r="E176" s="78">
        <v>38</v>
      </c>
      <c r="F176" s="156"/>
      <c r="G176" s="124">
        <v>1.0049999999999999</v>
      </c>
      <c r="H176" s="13" t="s">
        <v>8</v>
      </c>
      <c r="I176" s="13" t="s">
        <v>274</v>
      </c>
      <c r="J176" s="159">
        <v>1230500</v>
      </c>
      <c r="K176" s="159">
        <v>102541.67</v>
      </c>
      <c r="L176" s="51">
        <v>0.81071280000000001</v>
      </c>
      <c r="M176" s="14">
        <f t="shared" si="114"/>
        <v>83131.839999999997</v>
      </c>
      <c r="N176" s="14">
        <f t="shared" si="84"/>
        <v>83131.839999999997</v>
      </c>
      <c r="O176" s="14">
        <f t="shared" si="85"/>
        <v>83131.839999999997</v>
      </c>
      <c r="P176" s="13" t="s">
        <v>274</v>
      </c>
      <c r="Q176" s="159">
        <v>1230500</v>
      </c>
      <c r="R176" s="159">
        <v>102541.67</v>
      </c>
      <c r="S176" s="51">
        <v>0.81071280000000001</v>
      </c>
      <c r="T176" s="14">
        <f t="shared" si="115"/>
        <v>83547.503624387871</v>
      </c>
      <c r="U176" s="14">
        <f t="shared" si="109"/>
        <v>83547.503624387871</v>
      </c>
      <c r="V176" s="13" t="s">
        <v>274</v>
      </c>
      <c r="W176" s="159">
        <v>1230500</v>
      </c>
      <c r="X176" s="159">
        <v>102541.67</v>
      </c>
      <c r="Y176" s="51">
        <v>0.81071280000000001</v>
      </c>
      <c r="Z176" s="14">
        <f t="shared" si="116"/>
        <v>83547.503624387871</v>
      </c>
      <c r="AA176" s="14">
        <f t="shared" si="109"/>
        <v>83547.503624387871</v>
      </c>
      <c r="AB176" s="13" t="s">
        <v>274</v>
      </c>
      <c r="AC176" s="159">
        <v>1230500</v>
      </c>
      <c r="AD176" s="159">
        <v>102541.67</v>
      </c>
      <c r="AE176" s="51">
        <v>0.81071280000000001</v>
      </c>
      <c r="AF176" s="14">
        <f t="shared" si="117"/>
        <v>83547.503624387871</v>
      </c>
      <c r="AG176" s="14">
        <f t="shared" si="109"/>
        <v>83547.503624387871</v>
      </c>
      <c r="AH176" s="14">
        <f t="shared" si="109"/>
        <v>83547.503624387871</v>
      </c>
      <c r="AI176" s="14">
        <f t="shared" si="109"/>
        <v>83547.503624387871</v>
      </c>
      <c r="AJ176" s="14">
        <f t="shared" si="109"/>
        <v>83547.503624387871</v>
      </c>
      <c r="AK176" s="74">
        <f t="shared" si="118"/>
        <v>1001323.052619491</v>
      </c>
    </row>
    <row r="177" spans="1:37" ht="15.75" hidden="1" outlineLevel="2" x14ac:dyDescent="0.25">
      <c r="A177" s="153">
        <v>5</v>
      </c>
      <c r="B177" s="12" t="s">
        <v>110</v>
      </c>
      <c r="C177" s="78"/>
      <c r="D177" s="78">
        <v>462</v>
      </c>
      <c r="E177" s="78">
        <v>80</v>
      </c>
      <c r="F177" s="156"/>
      <c r="G177" s="124">
        <v>1.01</v>
      </c>
      <c r="H177" s="13" t="s">
        <v>8</v>
      </c>
      <c r="I177" s="13" t="s">
        <v>274</v>
      </c>
      <c r="J177" s="159">
        <v>1230500</v>
      </c>
      <c r="K177" s="159">
        <v>102541.67</v>
      </c>
      <c r="L177" s="51">
        <v>0.81071280000000001</v>
      </c>
      <c r="M177" s="14">
        <f t="shared" si="114"/>
        <v>83131.839999999997</v>
      </c>
      <c r="N177" s="14">
        <f t="shared" si="84"/>
        <v>83131.839999999997</v>
      </c>
      <c r="O177" s="14">
        <f t="shared" si="85"/>
        <v>83131.839999999997</v>
      </c>
      <c r="P177" s="13" t="s">
        <v>274</v>
      </c>
      <c r="Q177" s="159">
        <v>1230500</v>
      </c>
      <c r="R177" s="159">
        <v>102541.67</v>
      </c>
      <c r="S177" s="51">
        <v>0.81071280000000001</v>
      </c>
      <c r="T177" s="14">
        <f t="shared" si="115"/>
        <v>83963.162846399762</v>
      </c>
      <c r="U177" s="14">
        <f t="shared" si="109"/>
        <v>83963.162846399762</v>
      </c>
      <c r="V177" s="13" t="s">
        <v>274</v>
      </c>
      <c r="W177" s="159">
        <v>1230500</v>
      </c>
      <c r="X177" s="159">
        <v>102541.67</v>
      </c>
      <c r="Y177" s="51">
        <v>0.81071280000000001</v>
      </c>
      <c r="Z177" s="14">
        <f t="shared" si="116"/>
        <v>83963.162846399762</v>
      </c>
      <c r="AA177" s="14">
        <f t="shared" si="109"/>
        <v>83963.162846399762</v>
      </c>
      <c r="AB177" s="13" t="s">
        <v>274</v>
      </c>
      <c r="AC177" s="159">
        <v>1230500</v>
      </c>
      <c r="AD177" s="159">
        <v>102541.67</v>
      </c>
      <c r="AE177" s="51">
        <v>0.81071280000000001</v>
      </c>
      <c r="AF177" s="14">
        <f t="shared" si="117"/>
        <v>83963.162846399762</v>
      </c>
      <c r="AG177" s="14">
        <f t="shared" si="109"/>
        <v>83963.162846399762</v>
      </c>
      <c r="AH177" s="14">
        <f t="shared" si="109"/>
        <v>83963.162846399762</v>
      </c>
      <c r="AI177" s="14">
        <f t="shared" si="109"/>
        <v>83963.162846399762</v>
      </c>
      <c r="AJ177" s="14">
        <f t="shared" si="109"/>
        <v>83963.162846399762</v>
      </c>
      <c r="AK177" s="74">
        <f t="shared" si="118"/>
        <v>1005063.9856175976</v>
      </c>
    </row>
    <row r="178" spans="1:37" ht="15.75" hidden="1" outlineLevel="2" x14ac:dyDescent="0.25">
      <c r="A178" s="153">
        <v>6</v>
      </c>
      <c r="B178" s="12" t="s">
        <v>111</v>
      </c>
      <c r="C178" s="78"/>
      <c r="D178" s="78">
        <v>435</v>
      </c>
      <c r="E178" s="78">
        <v>78</v>
      </c>
      <c r="F178" s="156"/>
      <c r="G178" s="124">
        <v>1.01</v>
      </c>
      <c r="H178" s="13" t="s">
        <v>8</v>
      </c>
      <c r="I178" s="13" t="s">
        <v>274</v>
      </c>
      <c r="J178" s="159">
        <v>1230500</v>
      </c>
      <c r="K178" s="159">
        <v>102541.67</v>
      </c>
      <c r="L178" s="51">
        <v>0.81071280000000001</v>
      </c>
      <c r="M178" s="14">
        <f t="shared" si="114"/>
        <v>83131.839999999997</v>
      </c>
      <c r="N178" s="14">
        <f t="shared" si="84"/>
        <v>83131.839999999997</v>
      </c>
      <c r="O178" s="14">
        <f t="shared" si="85"/>
        <v>83131.839999999997</v>
      </c>
      <c r="P178" s="13" t="s">
        <v>274</v>
      </c>
      <c r="Q178" s="159">
        <v>1230500</v>
      </c>
      <c r="R178" s="159">
        <v>102541.67</v>
      </c>
      <c r="S178" s="51">
        <v>0.81071280000000001</v>
      </c>
      <c r="T178" s="14">
        <f t="shared" si="115"/>
        <v>83963.162846399762</v>
      </c>
      <c r="U178" s="14">
        <f t="shared" si="109"/>
        <v>83963.162846399762</v>
      </c>
      <c r="V178" s="13" t="s">
        <v>274</v>
      </c>
      <c r="W178" s="159">
        <v>1230500</v>
      </c>
      <c r="X178" s="159">
        <v>102541.67</v>
      </c>
      <c r="Y178" s="51">
        <v>0.81071280000000001</v>
      </c>
      <c r="Z178" s="14">
        <f t="shared" si="116"/>
        <v>83963.162846399762</v>
      </c>
      <c r="AA178" s="14">
        <f t="shared" si="109"/>
        <v>83963.162846399762</v>
      </c>
      <c r="AB178" s="13" t="s">
        <v>274</v>
      </c>
      <c r="AC178" s="159">
        <v>1230500</v>
      </c>
      <c r="AD178" s="159">
        <v>102541.67</v>
      </c>
      <c r="AE178" s="51">
        <v>0.81071280000000001</v>
      </c>
      <c r="AF178" s="14">
        <f t="shared" si="117"/>
        <v>83963.162846399762</v>
      </c>
      <c r="AG178" s="14">
        <f t="shared" si="109"/>
        <v>83963.162846399762</v>
      </c>
      <c r="AH178" s="14">
        <f t="shared" si="109"/>
        <v>83963.162846399762</v>
      </c>
      <c r="AI178" s="14">
        <f t="shared" si="109"/>
        <v>83963.162846399762</v>
      </c>
      <c r="AJ178" s="14">
        <f t="shared" si="109"/>
        <v>83963.162846399762</v>
      </c>
      <c r="AK178" s="74">
        <f t="shared" si="118"/>
        <v>1005063.9856175976</v>
      </c>
    </row>
    <row r="179" spans="1:37" ht="15.75" hidden="1" outlineLevel="2" x14ac:dyDescent="0.25">
      <c r="A179" s="153">
        <v>7</v>
      </c>
      <c r="B179" s="12" t="s">
        <v>112</v>
      </c>
      <c r="C179" s="78"/>
      <c r="D179" s="78">
        <v>384</v>
      </c>
      <c r="E179" s="78">
        <v>62</v>
      </c>
      <c r="F179" s="156"/>
      <c r="G179" s="124">
        <v>1.008</v>
      </c>
      <c r="H179" s="13" t="s">
        <v>8</v>
      </c>
      <c r="I179" s="13" t="s">
        <v>274</v>
      </c>
      <c r="J179" s="159">
        <v>1230500</v>
      </c>
      <c r="K179" s="159">
        <v>102541.67</v>
      </c>
      <c r="L179" s="51">
        <v>0.81071280000000001</v>
      </c>
      <c r="M179" s="14">
        <f t="shared" si="114"/>
        <v>83131.839999999997</v>
      </c>
      <c r="N179" s="14">
        <f t="shared" si="84"/>
        <v>83131.839999999997</v>
      </c>
      <c r="O179" s="14">
        <f t="shared" si="85"/>
        <v>83131.839999999997</v>
      </c>
      <c r="P179" s="13" t="s">
        <v>274</v>
      </c>
      <c r="Q179" s="159">
        <v>1230500</v>
      </c>
      <c r="R179" s="159">
        <v>102541.67</v>
      </c>
      <c r="S179" s="51">
        <v>0.81071280000000001</v>
      </c>
      <c r="T179" s="14">
        <f t="shared" si="115"/>
        <v>83796.899157595006</v>
      </c>
      <c r="U179" s="14">
        <f t="shared" si="109"/>
        <v>83796.899157595006</v>
      </c>
      <c r="V179" s="13" t="s">
        <v>274</v>
      </c>
      <c r="W179" s="159">
        <v>1230500</v>
      </c>
      <c r="X179" s="159">
        <v>102541.67</v>
      </c>
      <c r="Y179" s="51">
        <v>0.81071280000000001</v>
      </c>
      <c r="Z179" s="14">
        <f t="shared" si="116"/>
        <v>83796.899157595006</v>
      </c>
      <c r="AA179" s="14">
        <f t="shared" si="109"/>
        <v>83796.899157595006</v>
      </c>
      <c r="AB179" s="13" t="s">
        <v>274</v>
      </c>
      <c r="AC179" s="159">
        <v>1230500</v>
      </c>
      <c r="AD179" s="159">
        <v>102541.67</v>
      </c>
      <c r="AE179" s="51">
        <v>0.81071280000000001</v>
      </c>
      <c r="AF179" s="14">
        <f t="shared" si="117"/>
        <v>83796.899157595006</v>
      </c>
      <c r="AG179" s="14">
        <f t="shared" si="109"/>
        <v>83796.899157595006</v>
      </c>
      <c r="AH179" s="14">
        <f t="shared" si="109"/>
        <v>83796.899157595006</v>
      </c>
      <c r="AI179" s="14">
        <f t="shared" si="109"/>
        <v>83796.899157595006</v>
      </c>
      <c r="AJ179" s="14">
        <f t="shared" si="109"/>
        <v>83796.899157595006</v>
      </c>
      <c r="AK179" s="74">
        <f t="shared" si="118"/>
        <v>1003567.6124183551</v>
      </c>
    </row>
    <row r="180" spans="1:37" ht="15.75" hidden="1" outlineLevel="2" x14ac:dyDescent="0.25">
      <c r="A180" s="153">
        <v>8</v>
      </c>
      <c r="B180" s="12" t="s">
        <v>113</v>
      </c>
      <c r="C180" s="78"/>
      <c r="D180" s="78">
        <v>493</v>
      </c>
      <c r="E180" s="78">
        <v>88</v>
      </c>
      <c r="F180" s="156"/>
      <c r="G180" s="124">
        <v>1.012</v>
      </c>
      <c r="H180" s="13" t="s">
        <v>8</v>
      </c>
      <c r="I180" s="13" t="s">
        <v>274</v>
      </c>
      <c r="J180" s="159">
        <v>1230500</v>
      </c>
      <c r="K180" s="159">
        <v>102541.67</v>
      </c>
      <c r="L180" s="51">
        <v>0.81071280000000001</v>
      </c>
      <c r="M180" s="14">
        <f t="shared" si="114"/>
        <v>83131.839999999997</v>
      </c>
      <c r="N180" s="14">
        <f t="shared" si="84"/>
        <v>83131.839999999997</v>
      </c>
      <c r="O180" s="14">
        <f t="shared" si="85"/>
        <v>83131.839999999997</v>
      </c>
      <c r="P180" s="13" t="s">
        <v>274</v>
      </c>
      <c r="Q180" s="159">
        <v>1230500</v>
      </c>
      <c r="R180" s="159">
        <v>102541.67</v>
      </c>
      <c r="S180" s="51">
        <v>0.81071280000000001</v>
      </c>
      <c r="T180" s="14">
        <f t="shared" si="115"/>
        <v>84129.426535204504</v>
      </c>
      <c r="U180" s="14">
        <f t="shared" si="109"/>
        <v>84129.426535204504</v>
      </c>
      <c r="V180" s="13" t="s">
        <v>274</v>
      </c>
      <c r="W180" s="159">
        <v>1230500</v>
      </c>
      <c r="X180" s="159">
        <v>102541.67</v>
      </c>
      <c r="Y180" s="51">
        <v>0.81071280000000001</v>
      </c>
      <c r="Z180" s="14">
        <f t="shared" si="116"/>
        <v>84129.426535204504</v>
      </c>
      <c r="AA180" s="14">
        <f t="shared" si="109"/>
        <v>84129.426535204504</v>
      </c>
      <c r="AB180" s="13" t="s">
        <v>274</v>
      </c>
      <c r="AC180" s="159">
        <v>1230500</v>
      </c>
      <c r="AD180" s="159">
        <v>102541.67</v>
      </c>
      <c r="AE180" s="51">
        <v>0.81071280000000001</v>
      </c>
      <c r="AF180" s="14">
        <f t="shared" si="117"/>
        <v>84129.426535204504</v>
      </c>
      <c r="AG180" s="14">
        <f t="shared" si="109"/>
        <v>84129.426535204504</v>
      </c>
      <c r="AH180" s="14">
        <f t="shared" si="109"/>
        <v>84129.426535204504</v>
      </c>
      <c r="AI180" s="14">
        <f t="shared" si="109"/>
        <v>84129.426535204504</v>
      </c>
      <c r="AJ180" s="14">
        <f t="shared" si="109"/>
        <v>84129.426535204504</v>
      </c>
      <c r="AK180" s="74">
        <f t="shared" si="118"/>
        <v>1006560.3588168406</v>
      </c>
    </row>
    <row r="181" spans="1:37" ht="15.75" hidden="1" outlineLevel="2" x14ac:dyDescent="0.25">
      <c r="A181" s="153">
        <v>9</v>
      </c>
      <c r="B181" s="12" t="s">
        <v>114</v>
      </c>
      <c r="C181" s="78"/>
      <c r="D181" s="78">
        <v>342</v>
      </c>
      <c r="E181" s="78">
        <v>70</v>
      </c>
      <c r="F181" s="156"/>
      <c r="G181" s="124">
        <v>1.0089999999999999</v>
      </c>
      <c r="H181" s="13" t="s">
        <v>8</v>
      </c>
      <c r="I181" s="13" t="s">
        <v>274</v>
      </c>
      <c r="J181" s="159">
        <v>1230500</v>
      </c>
      <c r="K181" s="159">
        <v>102541.67</v>
      </c>
      <c r="L181" s="51">
        <v>0.81071280000000001</v>
      </c>
      <c r="M181" s="14">
        <f t="shared" si="114"/>
        <v>83131.839999999997</v>
      </c>
      <c r="N181" s="14">
        <f t="shared" si="84"/>
        <v>83131.839999999997</v>
      </c>
      <c r="O181" s="14">
        <f t="shared" si="85"/>
        <v>83131.839999999997</v>
      </c>
      <c r="P181" s="13" t="s">
        <v>274</v>
      </c>
      <c r="Q181" s="159">
        <v>1230500</v>
      </c>
      <c r="R181" s="159">
        <v>102541.67</v>
      </c>
      <c r="S181" s="51">
        <v>0.81071280000000001</v>
      </c>
      <c r="T181" s="14">
        <f t="shared" si="115"/>
        <v>83880.031001997369</v>
      </c>
      <c r="U181" s="14">
        <f t="shared" ref="U181:AJ196" si="119">T181</f>
        <v>83880.031001997369</v>
      </c>
      <c r="V181" s="13" t="s">
        <v>274</v>
      </c>
      <c r="W181" s="159">
        <v>1230500</v>
      </c>
      <c r="X181" s="159">
        <v>102541.67</v>
      </c>
      <c r="Y181" s="51">
        <v>0.81071280000000001</v>
      </c>
      <c r="Z181" s="14">
        <f t="shared" si="116"/>
        <v>83880.031001997369</v>
      </c>
      <c r="AA181" s="14">
        <f t="shared" si="119"/>
        <v>83880.031001997369</v>
      </c>
      <c r="AB181" s="13" t="s">
        <v>274</v>
      </c>
      <c r="AC181" s="159">
        <v>1230500</v>
      </c>
      <c r="AD181" s="159">
        <v>102541.67</v>
      </c>
      <c r="AE181" s="51">
        <v>0.81071280000000001</v>
      </c>
      <c r="AF181" s="14">
        <f t="shared" si="117"/>
        <v>83880.031001997369</v>
      </c>
      <c r="AG181" s="14">
        <f t="shared" si="119"/>
        <v>83880.031001997369</v>
      </c>
      <c r="AH181" s="14">
        <f t="shared" si="119"/>
        <v>83880.031001997369</v>
      </c>
      <c r="AI181" s="14">
        <f t="shared" si="119"/>
        <v>83880.031001997369</v>
      </c>
      <c r="AJ181" s="14">
        <f t="shared" si="119"/>
        <v>83880.031001997369</v>
      </c>
      <c r="AK181" s="74">
        <f t="shared" si="118"/>
        <v>1004315.7990179765</v>
      </c>
    </row>
    <row r="182" spans="1:37" ht="15.75" hidden="1" outlineLevel="2" x14ac:dyDescent="0.25">
      <c r="A182" s="153">
        <v>10</v>
      </c>
      <c r="B182" s="12" t="s">
        <v>115</v>
      </c>
      <c r="C182" s="78"/>
      <c r="D182" s="78">
        <v>832</v>
      </c>
      <c r="E182" s="78">
        <v>122</v>
      </c>
      <c r="F182" s="156"/>
      <c r="G182" s="124">
        <v>1.016</v>
      </c>
      <c r="H182" s="13" t="s">
        <v>8</v>
      </c>
      <c r="I182" s="13" t="s">
        <v>274</v>
      </c>
      <c r="J182" s="159">
        <v>1230500</v>
      </c>
      <c r="K182" s="159">
        <v>102541.67</v>
      </c>
      <c r="L182" s="51">
        <v>0.81071280000000001</v>
      </c>
      <c r="M182" s="14">
        <f t="shared" si="114"/>
        <v>83131.839999999997</v>
      </c>
      <c r="N182" s="14">
        <f t="shared" si="84"/>
        <v>83131.839999999997</v>
      </c>
      <c r="O182" s="14">
        <f t="shared" si="85"/>
        <v>83131.839999999997</v>
      </c>
      <c r="P182" s="13" t="s">
        <v>274</v>
      </c>
      <c r="Q182" s="159">
        <v>1230500</v>
      </c>
      <c r="R182" s="159">
        <v>102541.67</v>
      </c>
      <c r="S182" s="51">
        <v>0.81071280000000001</v>
      </c>
      <c r="T182" s="14">
        <f t="shared" si="115"/>
        <v>84461.953912814017</v>
      </c>
      <c r="U182" s="14">
        <f t="shared" si="119"/>
        <v>84461.953912814017</v>
      </c>
      <c r="V182" s="13" t="s">
        <v>274</v>
      </c>
      <c r="W182" s="159">
        <v>1230500</v>
      </c>
      <c r="X182" s="159">
        <v>102541.67</v>
      </c>
      <c r="Y182" s="51">
        <v>0.81071280000000001</v>
      </c>
      <c r="Z182" s="14">
        <f t="shared" si="116"/>
        <v>84461.953912814017</v>
      </c>
      <c r="AA182" s="14">
        <f t="shared" si="119"/>
        <v>84461.953912814017</v>
      </c>
      <c r="AB182" s="13" t="s">
        <v>274</v>
      </c>
      <c r="AC182" s="159">
        <v>1230500</v>
      </c>
      <c r="AD182" s="159">
        <v>102541.67</v>
      </c>
      <c r="AE182" s="51">
        <v>0.81071280000000001</v>
      </c>
      <c r="AF182" s="14">
        <f t="shared" si="117"/>
        <v>84461.953912814017</v>
      </c>
      <c r="AG182" s="14">
        <f t="shared" si="119"/>
        <v>84461.953912814017</v>
      </c>
      <c r="AH182" s="14">
        <f t="shared" si="119"/>
        <v>84461.953912814017</v>
      </c>
      <c r="AI182" s="14">
        <f t="shared" si="119"/>
        <v>84461.953912814017</v>
      </c>
      <c r="AJ182" s="14">
        <f t="shared" si="119"/>
        <v>84461.953912814017</v>
      </c>
      <c r="AK182" s="74">
        <f t="shared" si="118"/>
        <v>1009553.1052153262</v>
      </c>
    </row>
    <row r="183" spans="1:37" s="157" customFormat="1" ht="15.75" hidden="1" outlineLevel="2" x14ac:dyDescent="0.25">
      <c r="A183" s="153">
        <v>11</v>
      </c>
      <c r="B183" s="12" t="s">
        <v>116</v>
      </c>
      <c r="C183" s="78"/>
      <c r="D183" s="78">
        <v>556</v>
      </c>
      <c r="E183" s="78">
        <v>104</v>
      </c>
      <c r="F183" s="156"/>
      <c r="G183" s="124">
        <v>1.014</v>
      </c>
      <c r="H183" s="13" t="s">
        <v>8</v>
      </c>
      <c r="I183" s="13" t="s">
        <v>274</v>
      </c>
      <c r="J183" s="159">
        <v>1230500</v>
      </c>
      <c r="K183" s="159">
        <v>102541.67</v>
      </c>
      <c r="L183" s="51">
        <v>0.81071280000000001</v>
      </c>
      <c r="M183" s="14">
        <f t="shared" si="114"/>
        <v>83131.839999999997</v>
      </c>
      <c r="N183" s="14">
        <f t="shared" si="84"/>
        <v>83131.839999999997</v>
      </c>
      <c r="O183" s="14">
        <f t="shared" si="85"/>
        <v>83131.839999999997</v>
      </c>
      <c r="P183" s="13" t="s">
        <v>274</v>
      </c>
      <c r="Q183" s="159">
        <v>1230500</v>
      </c>
      <c r="R183" s="159">
        <v>102541.67</v>
      </c>
      <c r="S183" s="51">
        <v>0.81071280000000001</v>
      </c>
      <c r="T183" s="14">
        <f t="shared" si="115"/>
        <v>84295.69022400926</v>
      </c>
      <c r="U183" s="14">
        <f t="shared" si="119"/>
        <v>84295.69022400926</v>
      </c>
      <c r="V183" s="13" t="s">
        <v>274</v>
      </c>
      <c r="W183" s="159">
        <v>1230500</v>
      </c>
      <c r="X183" s="159">
        <v>102541.67</v>
      </c>
      <c r="Y183" s="51">
        <v>0.81071280000000001</v>
      </c>
      <c r="Z183" s="14">
        <f t="shared" si="116"/>
        <v>84295.69022400926</v>
      </c>
      <c r="AA183" s="14">
        <f t="shared" si="119"/>
        <v>84295.69022400926</v>
      </c>
      <c r="AB183" s="13" t="s">
        <v>274</v>
      </c>
      <c r="AC183" s="159">
        <v>1230500</v>
      </c>
      <c r="AD183" s="159">
        <v>102541.67</v>
      </c>
      <c r="AE183" s="51">
        <v>0.81071280000000001</v>
      </c>
      <c r="AF183" s="14">
        <f t="shared" si="117"/>
        <v>84295.69022400926</v>
      </c>
      <c r="AG183" s="14">
        <f t="shared" si="119"/>
        <v>84295.69022400926</v>
      </c>
      <c r="AH183" s="14">
        <f t="shared" si="119"/>
        <v>84295.69022400926</v>
      </c>
      <c r="AI183" s="14">
        <f t="shared" si="119"/>
        <v>84295.69022400926</v>
      </c>
      <c r="AJ183" s="14">
        <f t="shared" si="119"/>
        <v>84295.69022400926</v>
      </c>
      <c r="AK183" s="74">
        <f t="shared" si="118"/>
        <v>1008056.7320160831</v>
      </c>
    </row>
    <row r="184" spans="1:37" ht="15.75" hidden="1" outlineLevel="2" x14ac:dyDescent="0.25">
      <c r="A184" s="153">
        <v>12</v>
      </c>
      <c r="B184" s="12" t="s">
        <v>117</v>
      </c>
      <c r="C184" s="78"/>
      <c r="D184" s="78">
        <v>535</v>
      </c>
      <c r="E184" s="78">
        <v>95</v>
      </c>
      <c r="F184" s="156"/>
      <c r="G184" s="124">
        <v>1.012</v>
      </c>
      <c r="H184" s="13" t="s">
        <v>8</v>
      </c>
      <c r="I184" s="13" t="s">
        <v>274</v>
      </c>
      <c r="J184" s="159">
        <v>1230500</v>
      </c>
      <c r="K184" s="159">
        <v>102541.67</v>
      </c>
      <c r="L184" s="51">
        <v>0.81071280000000001</v>
      </c>
      <c r="M184" s="14">
        <f t="shared" si="114"/>
        <v>83131.839999999997</v>
      </c>
      <c r="N184" s="14">
        <f t="shared" si="84"/>
        <v>83131.839999999997</v>
      </c>
      <c r="O184" s="14">
        <f t="shared" si="85"/>
        <v>83131.839999999997</v>
      </c>
      <c r="P184" s="13" t="s">
        <v>274</v>
      </c>
      <c r="Q184" s="159">
        <v>1230500</v>
      </c>
      <c r="R184" s="159">
        <v>102541.67</v>
      </c>
      <c r="S184" s="51">
        <v>0.81071280000000001</v>
      </c>
      <c r="T184" s="14">
        <f t="shared" si="115"/>
        <v>84129.426535204504</v>
      </c>
      <c r="U184" s="14">
        <f t="shared" si="119"/>
        <v>84129.426535204504</v>
      </c>
      <c r="V184" s="13" t="s">
        <v>274</v>
      </c>
      <c r="W184" s="159">
        <v>1230500</v>
      </c>
      <c r="X184" s="159">
        <v>102541.67</v>
      </c>
      <c r="Y184" s="51">
        <v>0.81071280000000001</v>
      </c>
      <c r="Z184" s="14">
        <f t="shared" si="116"/>
        <v>84129.426535204504</v>
      </c>
      <c r="AA184" s="14">
        <f t="shared" si="119"/>
        <v>84129.426535204504</v>
      </c>
      <c r="AB184" s="13" t="s">
        <v>274</v>
      </c>
      <c r="AC184" s="159">
        <v>1230500</v>
      </c>
      <c r="AD184" s="159">
        <v>102541.67</v>
      </c>
      <c r="AE184" s="51">
        <v>0.81071280000000001</v>
      </c>
      <c r="AF184" s="14">
        <f t="shared" si="117"/>
        <v>84129.426535204504</v>
      </c>
      <c r="AG184" s="14">
        <f t="shared" si="119"/>
        <v>84129.426535204504</v>
      </c>
      <c r="AH184" s="14">
        <f t="shared" si="119"/>
        <v>84129.426535204504</v>
      </c>
      <c r="AI184" s="14">
        <f t="shared" si="119"/>
        <v>84129.426535204504</v>
      </c>
      <c r="AJ184" s="14">
        <f t="shared" si="119"/>
        <v>84129.426535204504</v>
      </c>
      <c r="AK184" s="74">
        <f t="shared" si="118"/>
        <v>1006560.3588168406</v>
      </c>
    </row>
    <row r="185" spans="1:37" ht="15.75" hidden="1" outlineLevel="2" x14ac:dyDescent="0.25">
      <c r="A185" s="153">
        <v>13</v>
      </c>
      <c r="B185" s="12" t="s">
        <v>118</v>
      </c>
      <c r="C185" s="78"/>
      <c r="D185" s="78">
        <v>369</v>
      </c>
      <c r="E185" s="78">
        <v>75</v>
      </c>
      <c r="F185" s="156"/>
      <c r="G185" s="124">
        <v>1</v>
      </c>
      <c r="H185" s="13" t="s">
        <v>8</v>
      </c>
      <c r="I185" s="13" t="s">
        <v>274</v>
      </c>
      <c r="J185" s="159">
        <v>1230500</v>
      </c>
      <c r="K185" s="159">
        <v>102541.67</v>
      </c>
      <c r="L185" s="51">
        <v>0.24349999999999999</v>
      </c>
      <c r="M185" s="14">
        <f t="shared" si="114"/>
        <v>24968.9</v>
      </c>
      <c r="N185" s="14">
        <f t="shared" si="84"/>
        <v>24968.9</v>
      </c>
      <c r="O185" s="14">
        <f t="shared" si="85"/>
        <v>24968.9</v>
      </c>
      <c r="P185" s="13" t="s">
        <v>274</v>
      </c>
      <c r="Q185" s="159">
        <v>1230500</v>
      </c>
      <c r="R185" s="159">
        <v>102541.67</v>
      </c>
      <c r="S185" s="51">
        <v>0.24349999999999999</v>
      </c>
      <c r="T185" s="14">
        <f t="shared" si="115"/>
        <v>24968.896645000001</v>
      </c>
      <c r="U185" s="14">
        <f t="shared" si="119"/>
        <v>24968.896645000001</v>
      </c>
      <c r="V185" s="13" t="s">
        <v>274</v>
      </c>
      <c r="W185" s="159">
        <v>1230500</v>
      </c>
      <c r="X185" s="159">
        <v>102541.67</v>
      </c>
      <c r="Y185" s="51">
        <v>0.24349999999999999</v>
      </c>
      <c r="Z185" s="14">
        <f>M185</f>
        <v>24968.9</v>
      </c>
      <c r="AA185" s="14">
        <f>M185</f>
        <v>24968.9</v>
      </c>
      <c r="AB185" s="13" t="s">
        <v>274</v>
      </c>
      <c r="AC185" s="159">
        <v>1230500</v>
      </c>
      <c r="AD185" s="159">
        <v>102541.67</v>
      </c>
      <c r="AE185" s="51">
        <v>0.24349999999999999</v>
      </c>
      <c r="AF185" s="14">
        <f>M185</f>
        <v>24968.9</v>
      </c>
      <c r="AG185" s="14">
        <f>M185</f>
        <v>24968.9</v>
      </c>
      <c r="AH185" s="14">
        <f>M185</f>
        <v>24968.9</v>
      </c>
      <c r="AI185" s="14">
        <f>M185</f>
        <v>24968.9</v>
      </c>
      <c r="AJ185" s="14">
        <f>M185</f>
        <v>24968.9</v>
      </c>
      <c r="AK185" s="74">
        <f t="shared" si="118"/>
        <v>299626.79329</v>
      </c>
    </row>
    <row r="186" spans="1:37" ht="15.75" hidden="1" outlineLevel="2" x14ac:dyDescent="0.25">
      <c r="A186" s="153">
        <v>14</v>
      </c>
      <c r="B186" s="12" t="s">
        <v>120</v>
      </c>
      <c r="C186" s="78"/>
      <c r="D186" s="78">
        <v>832</v>
      </c>
      <c r="E186" s="78">
        <v>155</v>
      </c>
      <c r="F186" s="156">
        <v>1</v>
      </c>
      <c r="G186" s="124">
        <v>1</v>
      </c>
      <c r="H186" s="13" t="s">
        <v>8</v>
      </c>
      <c r="I186" s="13" t="s">
        <v>274</v>
      </c>
      <c r="J186" s="159">
        <v>1230500</v>
      </c>
      <c r="K186" s="159">
        <v>102541.67</v>
      </c>
      <c r="L186" s="51">
        <v>0.81071280000000001</v>
      </c>
      <c r="M186" s="14">
        <f t="shared" si="114"/>
        <v>83131.839999999997</v>
      </c>
      <c r="N186" s="14">
        <f t="shared" si="84"/>
        <v>83131.839999999997</v>
      </c>
      <c r="O186" s="14">
        <f t="shared" si="85"/>
        <v>83131.839999999997</v>
      </c>
      <c r="P186" s="13" t="s">
        <v>274</v>
      </c>
      <c r="Q186" s="159">
        <v>1230500</v>
      </c>
      <c r="R186" s="159">
        <v>102541.67</v>
      </c>
      <c r="S186" s="51">
        <v>0.81071280000000001</v>
      </c>
      <c r="T186" s="14">
        <f t="shared" si="115"/>
        <v>83131.844402375995</v>
      </c>
      <c r="U186" s="14">
        <f t="shared" si="119"/>
        <v>83131.844402375995</v>
      </c>
      <c r="V186" s="13" t="s">
        <v>274</v>
      </c>
      <c r="W186" s="159">
        <v>1230500</v>
      </c>
      <c r="X186" s="159">
        <v>102541.67</v>
      </c>
      <c r="Y186" s="51">
        <v>0.81071280000000001</v>
      </c>
      <c r="Z186" s="14">
        <f>M186</f>
        <v>83131.839999999997</v>
      </c>
      <c r="AA186" s="14">
        <f>M186</f>
        <v>83131.839999999997</v>
      </c>
      <c r="AB186" s="13" t="s">
        <v>274</v>
      </c>
      <c r="AC186" s="159">
        <v>1230500</v>
      </c>
      <c r="AD186" s="159">
        <v>102541.67</v>
      </c>
      <c r="AE186" s="51">
        <v>0.81071280000000001</v>
      </c>
      <c r="AF186" s="14">
        <f>M186</f>
        <v>83131.839999999997</v>
      </c>
      <c r="AG186" s="14">
        <f>M186</f>
        <v>83131.839999999997</v>
      </c>
      <c r="AH186" s="14">
        <f>M186</f>
        <v>83131.839999999997</v>
      </c>
      <c r="AI186" s="14">
        <f>M186</f>
        <v>83131.839999999997</v>
      </c>
      <c r="AJ186" s="14">
        <f>M186</f>
        <v>83131.839999999997</v>
      </c>
      <c r="AK186" s="74">
        <f t="shared" si="118"/>
        <v>997582.08880475175</v>
      </c>
    </row>
    <row r="187" spans="1:37" ht="15.75" hidden="1" outlineLevel="2" x14ac:dyDescent="0.25">
      <c r="A187" s="153">
        <v>15</v>
      </c>
      <c r="B187" s="12" t="s">
        <v>119</v>
      </c>
      <c r="C187" s="78"/>
      <c r="D187" s="78">
        <v>897</v>
      </c>
      <c r="E187" s="78">
        <v>156</v>
      </c>
      <c r="F187" s="156"/>
      <c r="G187" s="124">
        <v>1.02</v>
      </c>
      <c r="H187" s="13"/>
      <c r="I187" s="13" t="s">
        <v>274</v>
      </c>
      <c r="J187" s="159">
        <v>1230500</v>
      </c>
      <c r="K187" s="159">
        <v>102541.67</v>
      </c>
      <c r="L187" s="51">
        <v>0.66892689999999999</v>
      </c>
      <c r="M187" s="14">
        <v>137180.18</v>
      </c>
      <c r="N187" s="14">
        <v>137180.18</v>
      </c>
      <c r="O187" s="14">
        <v>137180.18</v>
      </c>
      <c r="P187" s="13" t="s">
        <v>274</v>
      </c>
      <c r="Q187" s="159">
        <v>1230500</v>
      </c>
      <c r="R187" s="159">
        <v>102541.67</v>
      </c>
      <c r="S187" s="51">
        <v>0.81071280000000001</v>
      </c>
      <c r="T187" s="14">
        <f t="shared" si="115"/>
        <v>84794.481290423515</v>
      </c>
      <c r="U187" s="14">
        <f t="shared" si="119"/>
        <v>84794.481290423515</v>
      </c>
      <c r="V187" s="13" t="s">
        <v>274</v>
      </c>
      <c r="W187" s="159">
        <v>1230500</v>
      </c>
      <c r="X187" s="159">
        <v>102541.67</v>
      </c>
      <c r="Y187" s="51">
        <v>0.81071280000000001</v>
      </c>
      <c r="Z187" s="14">
        <f>U187</f>
        <v>84794.481290423515</v>
      </c>
      <c r="AA187" s="14">
        <f t="shared" si="119"/>
        <v>84794.481290423515</v>
      </c>
      <c r="AB187" s="13" t="s">
        <v>274</v>
      </c>
      <c r="AC187" s="159">
        <v>1230500</v>
      </c>
      <c r="AD187" s="159">
        <v>102541.67</v>
      </c>
      <c r="AE187" s="51">
        <v>0.81071280000000001</v>
      </c>
      <c r="AF187" s="14">
        <f>AA187</f>
        <v>84794.481290423515</v>
      </c>
      <c r="AG187" s="14">
        <f t="shared" si="119"/>
        <v>84794.481290423515</v>
      </c>
      <c r="AH187" s="14">
        <f t="shared" si="119"/>
        <v>84794.481290423515</v>
      </c>
      <c r="AI187" s="14">
        <f t="shared" si="119"/>
        <v>84794.481290423515</v>
      </c>
      <c r="AJ187" s="14">
        <f t="shared" si="119"/>
        <v>84794.481290423515</v>
      </c>
      <c r="AK187" s="74">
        <f t="shared" si="118"/>
        <v>1174690.8716138117</v>
      </c>
    </row>
    <row r="188" spans="1:37" ht="15.75" collapsed="1" x14ac:dyDescent="0.25">
      <c r="A188" s="22">
        <v>10</v>
      </c>
      <c r="B188" s="24" t="s">
        <v>121</v>
      </c>
      <c r="C188" s="9">
        <f>C189</f>
        <v>17</v>
      </c>
      <c r="D188" s="125">
        <f t="shared" ref="D188:F188" si="120">D189</f>
        <v>8332</v>
      </c>
      <c r="E188" s="125">
        <f t="shared" si="120"/>
        <v>1154</v>
      </c>
      <c r="F188" s="125">
        <f t="shared" si="120"/>
        <v>1</v>
      </c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4"/>
      <c r="U188" s="14"/>
      <c r="V188" s="125"/>
      <c r="W188" s="125"/>
      <c r="X188" s="125"/>
      <c r="Y188" s="125"/>
      <c r="Z188" s="165"/>
      <c r="AA188" s="165"/>
      <c r="AB188" s="125"/>
      <c r="AC188" s="125"/>
      <c r="AD188" s="125"/>
      <c r="AE188" s="125"/>
      <c r="AF188" s="165"/>
      <c r="AG188" s="165"/>
      <c r="AH188" s="165"/>
      <c r="AI188" s="165"/>
      <c r="AJ188" s="165"/>
      <c r="AK188" s="161">
        <f t="shared" ref="AK188" si="121">AK189</f>
        <v>14960052.339318842</v>
      </c>
    </row>
    <row r="189" spans="1:37" ht="18.75" hidden="1" outlineLevel="1" x14ac:dyDescent="0.25">
      <c r="A189" s="153"/>
      <c r="B189" s="166" t="s">
        <v>6</v>
      </c>
      <c r="C189" s="23">
        <v>17</v>
      </c>
      <c r="D189" s="127">
        <f t="shared" ref="D189:F189" si="122">SUM(D190:D206)</f>
        <v>8332</v>
      </c>
      <c r="E189" s="127">
        <f t="shared" si="122"/>
        <v>1154</v>
      </c>
      <c r="F189" s="127">
        <f t="shared" si="122"/>
        <v>1</v>
      </c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4"/>
      <c r="U189" s="14"/>
      <c r="V189" s="127"/>
      <c r="W189" s="127"/>
      <c r="X189" s="127"/>
      <c r="Y189" s="127"/>
      <c r="Z189" s="168"/>
      <c r="AA189" s="168"/>
      <c r="AB189" s="127"/>
      <c r="AC189" s="127"/>
      <c r="AD189" s="127"/>
      <c r="AE189" s="127"/>
      <c r="AF189" s="168"/>
      <c r="AG189" s="168"/>
      <c r="AH189" s="168"/>
      <c r="AI189" s="168"/>
      <c r="AJ189" s="168"/>
      <c r="AK189" s="167">
        <f t="shared" ref="AK189" si="123">SUM(AK190:AK206)</f>
        <v>14960052.339318842</v>
      </c>
    </row>
    <row r="190" spans="1:37" ht="15.75" hidden="1" outlineLevel="2" x14ac:dyDescent="0.25">
      <c r="A190" s="153">
        <v>1</v>
      </c>
      <c r="B190" s="12" t="s">
        <v>122</v>
      </c>
      <c r="C190" s="78"/>
      <c r="D190" s="78">
        <v>312</v>
      </c>
      <c r="E190" s="78">
        <v>63</v>
      </c>
      <c r="F190" s="9"/>
      <c r="G190" s="154">
        <v>1.008</v>
      </c>
      <c r="H190" s="13" t="s">
        <v>8</v>
      </c>
      <c r="I190" s="13" t="s">
        <v>274</v>
      </c>
      <c r="J190" s="159">
        <v>1230500</v>
      </c>
      <c r="K190" s="159">
        <v>102541.67</v>
      </c>
      <c r="L190" s="51">
        <v>0.81071280000000001</v>
      </c>
      <c r="M190" s="14">
        <f t="shared" ref="M190:M206" si="124">ROUND(K190*L190,2)</f>
        <v>83131.839999999997</v>
      </c>
      <c r="N190" s="14">
        <f t="shared" ref="N190:N253" si="125">M190</f>
        <v>83131.839999999997</v>
      </c>
      <c r="O190" s="14">
        <f t="shared" ref="O190:O253" si="126">M190</f>
        <v>83131.839999999997</v>
      </c>
      <c r="P190" s="13" t="s">
        <v>274</v>
      </c>
      <c r="Q190" s="159">
        <v>1230500</v>
      </c>
      <c r="R190" s="159">
        <v>102541.67</v>
      </c>
      <c r="S190" s="51">
        <v>0.81071280000000001</v>
      </c>
      <c r="T190" s="14">
        <f t="shared" ref="T190:T196" si="127">$R$190*S190*G190</f>
        <v>83796.899157595006</v>
      </c>
      <c r="U190" s="14">
        <f t="shared" si="119"/>
        <v>83796.899157595006</v>
      </c>
      <c r="V190" s="13" t="s">
        <v>274</v>
      </c>
      <c r="W190" s="159">
        <v>1230500</v>
      </c>
      <c r="X190" s="159">
        <v>102541.67</v>
      </c>
      <c r="Y190" s="51">
        <v>0.81071280000000001</v>
      </c>
      <c r="Z190" s="14">
        <f>U190</f>
        <v>83796.899157595006</v>
      </c>
      <c r="AA190" s="14">
        <f t="shared" si="119"/>
        <v>83796.899157595006</v>
      </c>
      <c r="AB190" s="13" t="s">
        <v>274</v>
      </c>
      <c r="AC190" s="159">
        <v>1230500</v>
      </c>
      <c r="AD190" s="159">
        <v>102541.67</v>
      </c>
      <c r="AE190" s="51">
        <v>0.81071280000000001</v>
      </c>
      <c r="AF190" s="14">
        <f>AA190</f>
        <v>83796.899157595006</v>
      </c>
      <c r="AG190" s="14">
        <f t="shared" si="119"/>
        <v>83796.899157595006</v>
      </c>
      <c r="AH190" s="14">
        <f t="shared" si="119"/>
        <v>83796.899157595006</v>
      </c>
      <c r="AI190" s="14">
        <f t="shared" si="119"/>
        <v>83796.899157595006</v>
      </c>
      <c r="AJ190" s="14">
        <f t="shared" si="119"/>
        <v>83796.899157595006</v>
      </c>
      <c r="AK190" s="74">
        <f t="shared" ref="AK190:AK206" si="128">M190+N190+O190+T190+U190+Z190+AA190+AF190+AG190+AH190+AI190+AJ190</f>
        <v>1003567.6124183551</v>
      </c>
    </row>
    <row r="191" spans="1:37" ht="15.75" hidden="1" outlineLevel="2" x14ac:dyDescent="0.25">
      <c r="A191" s="153">
        <v>2</v>
      </c>
      <c r="B191" s="12" t="s">
        <v>123</v>
      </c>
      <c r="C191" s="78"/>
      <c r="D191" s="78">
        <v>430</v>
      </c>
      <c r="E191" s="78">
        <v>27</v>
      </c>
      <c r="F191" s="9">
        <v>1</v>
      </c>
      <c r="G191" s="154">
        <v>1</v>
      </c>
      <c r="H191" s="13" t="s">
        <v>8</v>
      </c>
      <c r="I191" s="13" t="s">
        <v>274</v>
      </c>
      <c r="J191" s="159">
        <v>1230500</v>
      </c>
      <c r="K191" s="159">
        <v>102541.67</v>
      </c>
      <c r="L191" s="51">
        <v>0.81071280000000001</v>
      </c>
      <c r="M191" s="14">
        <f t="shared" si="124"/>
        <v>83131.839999999997</v>
      </c>
      <c r="N191" s="14">
        <f t="shared" si="125"/>
        <v>83131.839999999997</v>
      </c>
      <c r="O191" s="14">
        <f t="shared" si="126"/>
        <v>83131.839999999997</v>
      </c>
      <c r="P191" s="13" t="s">
        <v>274</v>
      </c>
      <c r="Q191" s="159">
        <v>1230500</v>
      </c>
      <c r="R191" s="159">
        <v>102541.67</v>
      </c>
      <c r="S191" s="51">
        <v>0.81071280000000001</v>
      </c>
      <c r="T191" s="14">
        <f t="shared" si="127"/>
        <v>83131.844402375995</v>
      </c>
      <c r="U191" s="14">
        <f t="shared" si="119"/>
        <v>83131.844402375995</v>
      </c>
      <c r="V191" s="13" t="s">
        <v>274</v>
      </c>
      <c r="W191" s="159">
        <v>1230500</v>
      </c>
      <c r="X191" s="159">
        <v>102541.67</v>
      </c>
      <c r="Y191" s="51">
        <v>0.81071280000000001</v>
      </c>
      <c r="Z191" s="14">
        <f>M191</f>
        <v>83131.839999999997</v>
      </c>
      <c r="AA191" s="14">
        <f>M191</f>
        <v>83131.839999999997</v>
      </c>
      <c r="AB191" s="13" t="s">
        <v>274</v>
      </c>
      <c r="AC191" s="159">
        <v>1230500</v>
      </c>
      <c r="AD191" s="159">
        <v>102541.67</v>
      </c>
      <c r="AE191" s="51">
        <v>0.81071280000000001</v>
      </c>
      <c r="AF191" s="14">
        <f>M191</f>
        <v>83131.839999999997</v>
      </c>
      <c r="AG191" s="14">
        <f>M191</f>
        <v>83131.839999999997</v>
      </c>
      <c r="AH191" s="14">
        <f>M191</f>
        <v>83131.839999999997</v>
      </c>
      <c r="AI191" s="14">
        <f>M191</f>
        <v>83131.839999999997</v>
      </c>
      <c r="AJ191" s="14">
        <f>M191</f>
        <v>83131.839999999997</v>
      </c>
      <c r="AK191" s="74">
        <f t="shared" si="128"/>
        <v>997582.08880475175</v>
      </c>
    </row>
    <row r="192" spans="1:37" ht="15.75" hidden="1" outlineLevel="2" x14ac:dyDescent="0.25">
      <c r="A192" s="153">
        <v>3</v>
      </c>
      <c r="B192" s="12" t="s">
        <v>124</v>
      </c>
      <c r="C192" s="78"/>
      <c r="D192" s="78">
        <v>310</v>
      </c>
      <c r="E192" s="78">
        <v>40</v>
      </c>
      <c r="F192" s="9"/>
      <c r="G192" s="154">
        <v>1.0049999999999999</v>
      </c>
      <c r="H192" s="13" t="s">
        <v>8</v>
      </c>
      <c r="I192" s="13" t="s">
        <v>274</v>
      </c>
      <c r="J192" s="159">
        <v>1230500</v>
      </c>
      <c r="K192" s="159">
        <v>102541.67</v>
      </c>
      <c r="L192" s="51">
        <v>0.81071280000000001</v>
      </c>
      <c r="M192" s="14">
        <f t="shared" si="124"/>
        <v>83131.839999999997</v>
      </c>
      <c r="N192" s="14">
        <f t="shared" si="125"/>
        <v>83131.839999999997</v>
      </c>
      <c r="O192" s="14">
        <f t="shared" si="126"/>
        <v>83131.839999999997</v>
      </c>
      <c r="P192" s="13" t="s">
        <v>274</v>
      </c>
      <c r="Q192" s="159">
        <v>1230500</v>
      </c>
      <c r="R192" s="159">
        <v>102541.67</v>
      </c>
      <c r="S192" s="51">
        <v>0.81071280000000001</v>
      </c>
      <c r="T192" s="14">
        <f t="shared" si="127"/>
        <v>83547.503624387871</v>
      </c>
      <c r="U192" s="14">
        <f t="shared" si="119"/>
        <v>83547.503624387871</v>
      </c>
      <c r="V192" s="13" t="s">
        <v>274</v>
      </c>
      <c r="W192" s="159">
        <v>1230500</v>
      </c>
      <c r="X192" s="159">
        <v>102541.67</v>
      </c>
      <c r="Y192" s="51">
        <v>0.81071280000000001</v>
      </c>
      <c r="Z192" s="14">
        <f t="shared" ref="Z192:Z198" si="129">U192</f>
        <v>83547.503624387871</v>
      </c>
      <c r="AA192" s="14">
        <f t="shared" si="119"/>
        <v>83547.503624387871</v>
      </c>
      <c r="AB192" s="13" t="s">
        <v>274</v>
      </c>
      <c r="AC192" s="159">
        <v>1230500</v>
      </c>
      <c r="AD192" s="159">
        <v>102541.67</v>
      </c>
      <c r="AE192" s="51">
        <v>0.81071280000000001</v>
      </c>
      <c r="AF192" s="14">
        <f t="shared" ref="AF192:AF198" si="130">AA192</f>
        <v>83547.503624387871</v>
      </c>
      <c r="AG192" s="14">
        <f t="shared" si="119"/>
        <v>83547.503624387871</v>
      </c>
      <c r="AH192" s="14">
        <f t="shared" si="119"/>
        <v>83547.503624387871</v>
      </c>
      <c r="AI192" s="14">
        <f t="shared" si="119"/>
        <v>83547.503624387871</v>
      </c>
      <c r="AJ192" s="14">
        <f t="shared" si="119"/>
        <v>83547.503624387871</v>
      </c>
      <c r="AK192" s="74">
        <f t="shared" si="128"/>
        <v>1001323.052619491</v>
      </c>
    </row>
    <row r="193" spans="1:37" ht="15.75" hidden="1" outlineLevel="2" x14ac:dyDescent="0.25">
      <c r="A193" s="153">
        <v>4</v>
      </c>
      <c r="B193" s="12" t="s">
        <v>125</v>
      </c>
      <c r="C193" s="78"/>
      <c r="D193" s="78">
        <v>338</v>
      </c>
      <c r="E193" s="78">
        <v>82</v>
      </c>
      <c r="F193" s="9"/>
      <c r="G193" s="154">
        <v>1.0169999999999999</v>
      </c>
      <c r="H193" s="13" t="s">
        <v>8</v>
      </c>
      <c r="I193" s="13" t="s">
        <v>274</v>
      </c>
      <c r="J193" s="159">
        <v>1230500</v>
      </c>
      <c r="K193" s="159">
        <v>102541.67</v>
      </c>
      <c r="L193" s="51">
        <v>0.52710639999999997</v>
      </c>
      <c r="M193" s="14">
        <f t="shared" si="124"/>
        <v>54050.37</v>
      </c>
      <c r="N193" s="14">
        <f t="shared" si="125"/>
        <v>54050.37</v>
      </c>
      <c r="O193" s="14">
        <f t="shared" si="126"/>
        <v>54050.37</v>
      </c>
      <c r="P193" s="13" t="s">
        <v>274</v>
      </c>
      <c r="Q193" s="159">
        <v>1230500</v>
      </c>
      <c r="R193" s="159">
        <v>102541.67</v>
      </c>
      <c r="S193" s="51">
        <v>0.52710639999999997</v>
      </c>
      <c r="T193" s="14">
        <f t="shared" si="127"/>
        <v>54969.226822590688</v>
      </c>
      <c r="U193" s="14">
        <f t="shared" si="119"/>
        <v>54969.226822590688</v>
      </c>
      <c r="V193" s="13" t="s">
        <v>274</v>
      </c>
      <c r="W193" s="159">
        <v>1230500</v>
      </c>
      <c r="X193" s="159">
        <v>102541.67</v>
      </c>
      <c r="Y193" s="51">
        <v>0.52710639999999997</v>
      </c>
      <c r="Z193" s="14">
        <f t="shared" si="129"/>
        <v>54969.226822590688</v>
      </c>
      <c r="AA193" s="14">
        <f t="shared" si="119"/>
        <v>54969.226822590688</v>
      </c>
      <c r="AB193" s="13" t="s">
        <v>274</v>
      </c>
      <c r="AC193" s="159">
        <v>1230500</v>
      </c>
      <c r="AD193" s="159">
        <v>102541.67</v>
      </c>
      <c r="AE193" s="51">
        <v>0.52710639999999997</v>
      </c>
      <c r="AF193" s="14">
        <f t="shared" si="130"/>
        <v>54969.226822590688</v>
      </c>
      <c r="AG193" s="14">
        <f t="shared" si="119"/>
        <v>54969.226822590688</v>
      </c>
      <c r="AH193" s="14">
        <f t="shared" si="119"/>
        <v>54969.226822590688</v>
      </c>
      <c r="AI193" s="14">
        <f t="shared" si="119"/>
        <v>54969.226822590688</v>
      </c>
      <c r="AJ193" s="14">
        <f t="shared" si="119"/>
        <v>54969.226822590688</v>
      </c>
      <c r="AK193" s="74">
        <f t="shared" si="128"/>
        <v>656874.15140331618</v>
      </c>
    </row>
    <row r="194" spans="1:37" ht="15.75" hidden="1" outlineLevel="2" x14ac:dyDescent="0.25">
      <c r="A194" s="153">
        <v>5</v>
      </c>
      <c r="B194" s="12" t="s">
        <v>126</v>
      </c>
      <c r="C194" s="78"/>
      <c r="D194" s="78">
        <v>427</v>
      </c>
      <c r="E194" s="78">
        <v>41</v>
      </c>
      <c r="F194" s="9"/>
      <c r="G194" s="154">
        <v>1.0049999999999999</v>
      </c>
      <c r="H194" s="13" t="s">
        <v>8</v>
      </c>
      <c r="I194" s="13" t="s">
        <v>274</v>
      </c>
      <c r="J194" s="159">
        <v>1230500</v>
      </c>
      <c r="K194" s="159">
        <v>102541.67</v>
      </c>
      <c r="L194" s="51">
        <v>0.81071280000000001</v>
      </c>
      <c r="M194" s="14">
        <f t="shared" si="124"/>
        <v>83131.839999999997</v>
      </c>
      <c r="N194" s="14">
        <f t="shared" si="125"/>
        <v>83131.839999999997</v>
      </c>
      <c r="O194" s="14">
        <f t="shared" si="126"/>
        <v>83131.839999999997</v>
      </c>
      <c r="P194" s="13" t="s">
        <v>274</v>
      </c>
      <c r="Q194" s="159">
        <v>1230500</v>
      </c>
      <c r="R194" s="159">
        <v>102541.67</v>
      </c>
      <c r="S194" s="51">
        <v>0.81071280000000001</v>
      </c>
      <c r="T194" s="14">
        <f t="shared" si="127"/>
        <v>83547.503624387871</v>
      </c>
      <c r="U194" s="14">
        <f t="shared" si="119"/>
        <v>83547.503624387871</v>
      </c>
      <c r="V194" s="13" t="s">
        <v>274</v>
      </c>
      <c r="W194" s="159">
        <v>1230500</v>
      </c>
      <c r="X194" s="159">
        <v>102541.67</v>
      </c>
      <c r="Y194" s="51">
        <v>0.81071280000000001</v>
      </c>
      <c r="Z194" s="14">
        <f t="shared" si="129"/>
        <v>83547.503624387871</v>
      </c>
      <c r="AA194" s="14">
        <f t="shared" si="119"/>
        <v>83547.503624387871</v>
      </c>
      <c r="AB194" s="13" t="s">
        <v>274</v>
      </c>
      <c r="AC194" s="159">
        <v>1230500</v>
      </c>
      <c r="AD194" s="159">
        <v>102541.67</v>
      </c>
      <c r="AE194" s="51">
        <v>0.81071280000000001</v>
      </c>
      <c r="AF194" s="14">
        <f t="shared" si="130"/>
        <v>83547.503624387871</v>
      </c>
      <c r="AG194" s="14">
        <f t="shared" si="119"/>
        <v>83547.503624387871</v>
      </c>
      <c r="AH194" s="14">
        <f t="shared" si="119"/>
        <v>83547.503624387871</v>
      </c>
      <c r="AI194" s="14">
        <f t="shared" si="119"/>
        <v>83547.503624387871</v>
      </c>
      <c r="AJ194" s="14">
        <f t="shared" si="119"/>
        <v>83547.503624387871</v>
      </c>
      <c r="AK194" s="74">
        <f t="shared" si="128"/>
        <v>1001323.052619491</v>
      </c>
    </row>
    <row r="195" spans="1:37" ht="15.75" hidden="1" outlineLevel="2" x14ac:dyDescent="0.25">
      <c r="A195" s="153">
        <v>6</v>
      </c>
      <c r="B195" s="12" t="s">
        <v>127</v>
      </c>
      <c r="C195" s="78"/>
      <c r="D195" s="78">
        <v>850</v>
      </c>
      <c r="E195" s="78">
        <v>128</v>
      </c>
      <c r="F195" s="9"/>
      <c r="G195" s="154">
        <v>1.0169999999999999</v>
      </c>
      <c r="H195" s="13" t="s">
        <v>8</v>
      </c>
      <c r="I195" s="13" t="s">
        <v>274</v>
      </c>
      <c r="J195" s="159">
        <v>1230500</v>
      </c>
      <c r="K195" s="159">
        <v>102541.67</v>
      </c>
      <c r="L195" s="51">
        <v>0.81071280000000001</v>
      </c>
      <c r="M195" s="14">
        <f t="shared" si="124"/>
        <v>83131.839999999997</v>
      </c>
      <c r="N195" s="14">
        <f t="shared" si="125"/>
        <v>83131.839999999997</v>
      </c>
      <c r="O195" s="14">
        <f t="shared" si="126"/>
        <v>83131.839999999997</v>
      </c>
      <c r="P195" s="13" t="s">
        <v>274</v>
      </c>
      <c r="Q195" s="159">
        <v>1230500</v>
      </c>
      <c r="R195" s="159">
        <v>102541.67</v>
      </c>
      <c r="S195" s="51">
        <v>0.81071280000000001</v>
      </c>
      <c r="T195" s="14">
        <f t="shared" si="127"/>
        <v>84545.08575721638</v>
      </c>
      <c r="U195" s="14">
        <f t="shared" si="119"/>
        <v>84545.08575721638</v>
      </c>
      <c r="V195" s="13" t="s">
        <v>274</v>
      </c>
      <c r="W195" s="159">
        <v>1230500</v>
      </c>
      <c r="X195" s="159">
        <v>102541.67</v>
      </c>
      <c r="Y195" s="51">
        <v>0.81071280000000001</v>
      </c>
      <c r="Z195" s="14">
        <f t="shared" si="129"/>
        <v>84545.08575721638</v>
      </c>
      <c r="AA195" s="14">
        <f t="shared" si="119"/>
        <v>84545.08575721638</v>
      </c>
      <c r="AB195" s="13" t="s">
        <v>274</v>
      </c>
      <c r="AC195" s="159">
        <v>1230500</v>
      </c>
      <c r="AD195" s="159">
        <v>102541.67</v>
      </c>
      <c r="AE195" s="51">
        <v>0.81071280000000001</v>
      </c>
      <c r="AF195" s="14">
        <f t="shared" si="130"/>
        <v>84545.08575721638</v>
      </c>
      <c r="AG195" s="14">
        <f t="shared" si="119"/>
        <v>84545.08575721638</v>
      </c>
      <c r="AH195" s="14">
        <f t="shared" si="119"/>
        <v>84545.08575721638</v>
      </c>
      <c r="AI195" s="14">
        <f t="shared" si="119"/>
        <v>84545.08575721638</v>
      </c>
      <c r="AJ195" s="14">
        <f t="shared" si="119"/>
        <v>84545.08575721638</v>
      </c>
      <c r="AK195" s="74">
        <f t="shared" si="128"/>
        <v>1010301.2918149477</v>
      </c>
    </row>
    <row r="196" spans="1:37" ht="15.75" hidden="1" outlineLevel="2" x14ac:dyDescent="0.25">
      <c r="A196" s="153">
        <v>7</v>
      </c>
      <c r="B196" s="12" t="s">
        <v>128</v>
      </c>
      <c r="C196" s="78"/>
      <c r="D196" s="78">
        <v>623</v>
      </c>
      <c r="E196" s="78">
        <v>101</v>
      </c>
      <c r="F196" s="9"/>
      <c r="G196" s="154">
        <v>1.0129999999999999</v>
      </c>
      <c r="H196" s="13" t="s">
        <v>8</v>
      </c>
      <c r="I196" s="13" t="s">
        <v>274</v>
      </c>
      <c r="J196" s="159">
        <v>1230500</v>
      </c>
      <c r="K196" s="159">
        <v>102541.67</v>
      </c>
      <c r="L196" s="51">
        <v>0.81071280000000001</v>
      </c>
      <c r="M196" s="14">
        <f t="shared" si="124"/>
        <v>83131.839999999997</v>
      </c>
      <c r="N196" s="14">
        <f t="shared" si="125"/>
        <v>83131.839999999997</v>
      </c>
      <c r="O196" s="14">
        <f t="shared" si="126"/>
        <v>83131.839999999997</v>
      </c>
      <c r="P196" s="13" t="s">
        <v>274</v>
      </c>
      <c r="Q196" s="159">
        <v>1230500</v>
      </c>
      <c r="R196" s="159">
        <v>102541.67</v>
      </c>
      <c r="S196" s="51">
        <v>0.81071280000000001</v>
      </c>
      <c r="T196" s="14">
        <f t="shared" si="127"/>
        <v>84212.558379606868</v>
      </c>
      <c r="U196" s="14">
        <f t="shared" si="119"/>
        <v>84212.558379606868</v>
      </c>
      <c r="V196" s="13" t="s">
        <v>274</v>
      </c>
      <c r="W196" s="159">
        <v>1230500</v>
      </c>
      <c r="X196" s="159">
        <v>102541.67</v>
      </c>
      <c r="Y196" s="51">
        <v>0.81071280000000001</v>
      </c>
      <c r="Z196" s="14">
        <f t="shared" si="129"/>
        <v>84212.558379606868</v>
      </c>
      <c r="AA196" s="14">
        <f t="shared" si="119"/>
        <v>84212.558379606868</v>
      </c>
      <c r="AB196" s="13" t="s">
        <v>274</v>
      </c>
      <c r="AC196" s="159">
        <v>1230500</v>
      </c>
      <c r="AD196" s="159">
        <v>102541.67</v>
      </c>
      <c r="AE196" s="51">
        <v>0.81071280000000001</v>
      </c>
      <c r="AF196" s="14">
        <f t="shared" si="130"/>
        <v>84212.558379606868</v>
      </c>
      <c r="AG196" s="14">
        <f t="shared" si="119"/>
        <v>84212.558379606868</v>
      </c>
      <c r="AH196" s="14">
        <f t="shared" si="119"/>
        <v>84212.558379606868</v>
      </c>
      <c r="AI196" s="14">
        <f t="shared" si="119"/>
        <v>84212.558379606868</v>
      </c>
      <c r="AJ196" s="14">
        <f t="shared" si="119"/>
        <v>84212.558379606868</v>
      </c>
      <c r="AK196" s="74">
        <f t="shared" si="128"/>
        <v>1007308.5454164615</v>
      </c>
    </row>
    <row r="197" spans="1:37" ht="15.75" hidden="1" outlineLevel="2" x14ac:dyDescent="0.25">
      <c r="A197" s="153">
        <v>8</v>
      </c>
      <c r="B197" s="12" t="s">
        <v>129</v>
      </c>
      <c r="C197" s="78"/>
      <c r="D197" s="78">
        <v>456</v>
      </c>
      <c r="E197" s="78">
        <v>57</v>
      </c>
      <c r="F197" s="9"/>
      <c r="G197" s="154">
        <v>1.0069999999999999</v>
      </c>
      <c r="H197" s="13" t="s">
        <v>8</v>
      </c>
      <c r="I197" s="13" t="s">
        <v>274</v>
      </c>
      <c r="J197" s="159">
        <v>1230500</v>
      </c>
      <c r="K197" s="159">
        <v>102541.67</v>
      </c>
      <c r="L197" s="51">
        <v>0.81071280000000001</v>
      </c>
      <c r="M197" s="14">
        <f t="shared" si="124"/>
        <v>83131.839999999997</v>
      </c>
      <c r="N197" s="14">
        <f t="shared" si="125"/>
        <v>83131.839999999997</v>
      </c>
      <c r="O197" s="14">
        <f t="shared" si="126"/>
        <v>83131.839999999997</v>
      </c>
      <c r="P197" s="13" t="s">
        <v>274</v>
      </c>
      <c r="Q197" s="159">
        <v>1230500</v>
      </c>
      <c r="R197" s="159">
        <v>102541.67</v>
      </c>
      <c r="S197" s="51">
        <v>0.81071280000000001</v>
      </c>
      <c r="T197" s="14">
        <f>$R$197*S197*G197</f>
        <v>83713.767313192613</v>
      </c>
      <c r="U197" s="14">
        <f t="shared" ref="U197:AJ212" si="131">T197</f>
        <v>83713.767313192613</v>
      </c>
      <c r="V197" s="13" t="s">
        <v>274</v>
      </c>
      <c r="W197" s="159">
        <v>1230500</v>
      </c>
      <c r="X197" s="159">
        <v>102541.67</v>
      </c>
      <c r="Y197" s="51">
        <v>0.81071280000000001</v>
      </c>
      <c r="Z197" s="14">
        <f t="shared" si="129"/>
        <v>83713.767313192613</v>
      </c>
      <c r="AA197" s="14">
        <f t="shared" si="131"/>
        <v>83713.767313192613</v>
      </c>
      <c r="AB197" s="13" t="s">
        <v>274</v>
      </c>
      <c r="AC197" s="159">
        <v>1230500</v>
      </c>
      <c r="AD197" s="159">
        <v>102541.67</v>
      </c>
      <c r="AE197" s="51">
        <v>0.81071280000000001</v>
      </c>
      <c r="AF197" s="14">
        <f t="shared" si="130"/>
        <v>83713.767313192613</v>
      </c>
      <c r="AG197" s="14">
        <f t="shared" si="131"/>
        <v>83713.767313192613</v>
      </c>
      <c r="AH197" s="14">
        <f t="shared" si="131"/>
        <v>83713.767313192613</v>
      </c>
      <c r="AI197" s="14">
        <f t="shared" si="131"/>
        <v>83713.767313192613</v>
      </c>
      <c r="AJ197" s="14">
        <f t="shared" si="131"/>
        <v>83713.767313192613</v>
      </c>
      <c r="AK197" s="74">
        <f t="shared" si="128"/>
        <v>1002819.4258187334</v>
      </c>
    </row>
    <row r="198" spans="1:37" ht="15.75" hidden="1" outlineLevel="2" x14ac:dyDescent="0.25">
      <c r="A198" s="153">
        <v>9</v>
      </c>
      <c r="B198" s="12" t="s">
        <v>130</v>
      </c>
      <c r="C198" s="78"/>
      <c r="D198" s="78">
        <v>392</v>
      </c>
      <c r="E198" s="78">
        <v>13</v>
      </c>
      <c r="F198" s="9"/>
      <c r="G198" s="154">
        <v>1.0029999999999999</v>
      </c>
      <c r="H198" s="13" t="s">
        <v>8</v>
      </c>
      <c r="I198" s="13" t="s">
        <v>274</v>
      </c>
      <c r="J198" s="159">
        <v>1230500</v>
      </c>
      <c r="K198" s="159">
        <v>102541.67</v>
      </c>
      <c r="L198" s="51">
        <v>0.52710639999999997</v>
      </c>
      <c r="M198" s="14">
        <f t="shared" si="124"/>
        <v>54050.37</v>
      </c>
      <c r="N198" s="14">
        <f t="shared" si="125"/>
        <v>54050.37</v>
      </c>
      <c r="O198" s="14">
        <f t="shared" si="126"/>
        <v>54050.37</v>
      </c>
      <c r="P198" s="13" t="s">
        <v>274</v>
      </c>
      <c r="Q198" s="159">
        <v>1230500</v>
      </c>
      <c r="R198" s="159">
        <v>102541.67</v>
      </c>
      <c r="S198" s="51">
        <v>0.52710639999999997</v>
      </c>
      <c r="T198" s="14">
        <f t="shared" ref="T198:T206" si="132">$R$190*S198*G198</f>
        <v>54212.521635259058</v>
      </c>
      <c r="U198" s="14">
        <f t="shared" si="131"/>
        <v>54212.521635259058</v>
      </c>
      <c r="V198" s="13" t="s">
        <v>274</v>
      </c>
      <c r="W198" s="159">
        <v>1230500</v>
      </c>
      <c r="X198" s="159">
        <v>102541.67</v>
      </c>
      <c r="Y198" s="51">
        <v>0.52710639999999997</v>
      </c>
      <c r="Z198" s="14">
        <f t="shared" si="129"/>
        <v>54212.521635259058</v>
      </c>
      <c r="AA198" s="14">
        <f t="shared" si="131"/>
        <v>54212.521635259058</v>
      </c>
      <c r="AB198" s="13" t="s">
        <v>274</v>
      </c>
      <c r="AC198" s="159">
        <v>1230500</v>
      </c>
      <c r="AD198" s="159">
        <v>102541.67</v>
      </c>
      <c r="AE198" s="51">
        <v>0.52710639999999997</v>
      </c>
      <c r="AF198" s="14">
        <f t="shared" si="130"/>
        <v>54212.521635259058</v>
      </c>
      <c r="AG198" s="14">
        <f t="shared" si="131"/>
        <v>54212.521635259058</v>
      </c>
      <c r="AH198" s="14">
        <f t="shared" si="131"/>
        <v>54212.521635259058</v>
      </c>
      <c r="AI198" s="14">
        <f t="shared" si="131"/>
        <v>54212.521635259058</v>
      </c>
      <c r="AJ198" s="14">
        <f t="shared" si="131"/>
        <v>54212.521635259058</v>
      </c>
      <c r="AK198" s="74">
        <f t="shared" si="128"/>
        <v>650063.80471733143</v>
      </c>
    </row>
    <row r="199" spans="1:37" ht="15.75" hidden="1" outlineLevel="2" x14ac:dyDescent="0.25">
      <c r="A199" s="153">
        <v>10</v>
      </c>
      <c r="B199" s="12" t="s">
        <v>131</v>
      </c>
      <c r="C199" s="78"/>
      <c r="D199" s="78">
        <v>384</v>
      </c>
      <c r="E199" s="78">
        <v>63</v>
      </c>
      <c r="F199" s="9"/>
      <c r="G199" s="154">
        <v>1</v>
      </c>
      <c r="H199" s="13" t="s">
        <v>8</v>
      </c>
      <c r="I199" s="13" t="s">
        <v>274</v>
      </c>
      <c r="J199" s="159">
        <v>1230500</v>
      </c>
      <c r="K199" s="159">
        <v>102541.67</v>
      </c>
      <c r="L199" s="51">
        <v>0.24349999999999999</v>
      </c>
      <c r="M199" s="14">
        <f t="shared" si="124"/>
        <v>24968.9</v>
      </c>
      <c r="N199" s="14">
        <f t="shared" si="125"/>
        <v>24968.9</v>
      </c>
      <c r="O199" s="14">
        <f t="shared" si="126"/>
        <v>24968.9</v>
      </c>
      <c r="P199" s="13" t="s">
        <v>274</v>
      </c>
      <c r="Q199" s="159">
        <v>1230500</v>
      </c>
      <c r="R199" s="159">
        <v>102541.67</v>
      </c>
      <c r="S199" s="51">
        <v>0.24349999999999999</v>
      </c>
      <c r="T199" s="14">
        <f t="shared" si="132"/>
        <v>24968.896645000001</v>
      </c>
      <c r="U199" s="14">
        <f t="shared" si="131"/>
        <v>24968.896645000001</v>
      </c>
      <c r="V199" s="13" t="s">
        <v>274</v>
      </c>
      <c r="W199" s="159">
        <v>1230500</v>
      </c>
      <c r="X199" s="159">
        <v>102541.67</v>
      </c>
      <c r="Y199" s="51">
        <v>0.24349999999999999</v>
      </c>
      <c r="Z199" s="14">
        <f>M199</f>
        <v>24968.9</v>
      </c>
      <c r="AA199" s="14">
        <f>M199</f>
        <v>24968.9</v>
      </c>
      <c r="AB199" s="13" t="s">
        <v>274</v>
      </c>
      <c r="AC199" s="159">
        <v>1230500</v>
      </c>
      <c r="AD199" s="159">
        <v>102541.67</v>
      </c>
      <c r="AE199" s="51">
        <v>0.24349999999999999</v>
      </c>
      <c r="AF199" s="14">
        <f>M199</f>
        <v>24968.9</v>
      </c>
      <c r="AG199" s="14">
        <f>M199</f>
        <v>24968.9</v>
      </c>
      <c r="AH199" s="14">
        <f>M199</f>
        <v>24968.9</v>
      </c>
      <c r="AI199" s="14">
        <f>M199</f>
        <v>24968.9</v>
      </c>
      <c r="AJ199" s="14">
        <f>M199</f>
        <v>24968.9</v>
      </c>
      <c r="AK199" s="74">
        <f t="shared" si="128"/>
        <v>299626.79329</v>
      </c>
    </row>
    <row r="200" spans="1:37" ht="15.75" hidden="1" outlineLevel="2" x14ac:dyDescent="0.25">
      <c r="A200" s="153">
        <v>11</v>
      </c>
      <c r="B200" s="12" t="s">
        <v>132</v>
      </c>
      <c r="C200" s="78"/>
      <c r="D200" s="78">
        <v>410</v>
      </c>
      <c r="E200" s="78">
        <v>33</v>
      </c>
      <c r="F200" s="9"/>
      <c r="G200" s="154">
        <v>1.004</v>
      </c>
      <c r="H200" s="13" t="s">
        <v>8</v>
      </c>
      <c r="I200" s="13" t="s">
        <v>274</v>
      </c>
      <c r="J200" s="159">
        <v>1230500</v>
      </c>
      <c r="K200" s="159">
        <v>102541.67</v>
      </c>
      <c r="L200" s="51">
        <v>0.81071280000000001</v>
      </c>
      <c r="M200" s="14">
        <f t="shared" si="124"/>
        <v>83131.839999999997</v>
      </c>
      <c r="N200" s="14">
        <f t="shared" si="125"/>
        <v>83131.839999999997</v>
      </c>
      <c r="O200" s="14">
        <f t="shared" si="126"/>
        <v>83131.839999999997</v>
      </c>
      <c r="P200" s="13" t="s">
        <v>274</v>
      </c>
      <c r="Q200" s="159">
        <v>1230500</v>
      </c>
      <c r="R200" s="159">
        <v>102541.67</v>
      </c>
      <c r="S200" s="51">
        <v>0.81071280000000001</v>
      </c>
      <c r="T200" s="14">
        <f t="shared" si="132"/>
        <v>83464.371779985493</v>
      </c>
      <c r="U200" s="14">
        <f t="shared" si="131"/>
        <v>83464.371779985493</v>
      </c>
      <c r="V200" s="13" t="s">
        <v>274</v>
      </c>
      <c r="W200" s="159">
        <v>1230500</v>
      </c>
      <c r="X200" s="159">
        <v>102541.67</v>
      </c>
      <c r="Y200" s="51">
        <v>0.81071280000000001</v>
      </c>
      <c r="Z200" s="14">
        <f>U200</f>
        <v>83464.371779985493</v>
      </c>
      <c r="AA200" s="14">
        <f t="shared" si="131"/>
        <v>83464.371779985493</v>
      </c>
      <c r="AB200" s="13" t="s">
        <v>274</v>
      </c>
      <c r="AC200" s="159">
        <v>1230500</v>
      </c>
      <c r="AD200" s="159">
        <v>102541.67</v>
      </c>
      <c r="AE200" s="51">
        <v>0.81071280000000001</v>
      </c>
      <c r="AF200" s="14">
        <f>AA200</f>
        <v>83464.371779985493</v>
      </c>
      <c r="AG200" s="14">
        <f t="shared" si="131"/>
        <v>83464.371779985493</v>
      </c>
      <c r="AH200" s="14">
        <f t="shared" si="131"/>
        <v>83464.371779985493</v>
      </c>
      <c r="AI200" s="14">
        <f t="shared" si="131"/>
        <v>83464.371779985493</v>
      </c>
      <c r="AJ200" s="14">
        <f t="shared" si="131"/>
        <v>83464.371779985493</v>
      </c>
      <c r="AK200" s="74">
        <f t="shared" si="128"/>
        <v>1000574.8660198695</v>
      </c>
    </row>
    <row r="201" spans="1:37" ht="15.75" hidden="1" outlineLevel="2" x14ac:dyDescent="0.25">
      <c r="A201" s="153">
        <v>12</v>
      </c>
      <c r="B201" s="12" t="s">
        <v>133</v>
      </c>
      <c r="C201" s="78"/>
      <c r="D201" s="78">
        <v>596</v>
      </c>
      <c r="E201" s="78">
        <v>85</v>
      </c>
      <c r="F201" s="9"/>
      <c r="G201" s="154">
        <v>1</v>
      </c>
      <c r="H201" s="13" t="s">
        <v>8</v>
      </c>
      <c r="I201" s="13" t="s">
        <v>274</v>
      </c>
      <c r="J201" s="159">
        <v>1230500</v>
      </c>
      <c r="K201" s="159">
        <v>102541.67</v>
      </c>
      <c r="L201" s="51">
        <v>0.24349999999999999</v>
      </c>
      <c r="M201" s="14">
        <f t="shared" si="124"/>
        <v>24968.9</v>
      </c>
      <c r="N201" s="14">
        <f t="shared" si="125"/>
        <v>24968.9</v>
      </c>
      <c r="O201" s="14">
        <f t="shared" si="126"/>
        <v>24968.9</v>
      </c>
      <c r="P201" s="13" t="s">
        <v>274</v>
      </c>
      <c r="Q201" s="159">
        <v>1230500</v>
      </c>
      <c r="R201" s="159">
        <v>102541.67</v>
      </c>
      <c r="S201" s="51">
        <v>0.24349999999999999</v>
      </c>
      <c r="T201" s="14">
        <f t="shared" si="132"/>
        <v>24968.896645000001</v>
      </c>
      <c r="U201" s="14">
        <f t="shared" si="131"/>
        <v>24968.896645000001</v>
      </c>
      <c r="V201" s="13" t="s">
        <v>274</v>
      </c>
      <c r="W201" s="159">
        <v>1230500</v>
      </c>
      <c r="X201" s="159">
        <v>102541.67</v>
      </c>
      <c r="Y201" s="51">
        <v>0.24349999999999999</v>
      </c>
      <c r="Z201" s="14">
        <f>M201</f>
        <v>24968.9</v>
      </c>
      <c r="AA201" s="14">
        <f>M201</f>
        <v>24968.9</v>
      </c>
      <c r="AB201" s="13" t="s">
        <v>274</v>
      </c>
      <c r="AC201" s="159">
        <v>1230500</v>
      </c>
      <c r="AD201" s="159">
        <v>102541.67</v>
      </c>
      <c r="AE201" s="51">
        <v>0.24349999999999999</v>
      </c>
      <c r="AF201" s="14">
        <f>M201</f>
        <v>24968.9</v>
      </c>
      <c r="AG201" s="14">
        <f>M201</f>
        <v>24968.9</v>
      </c>
      <c r="AH201" s="14">
        <f>M201</f>
        <v>24968.9</v>
      </c>
      <c r="AI201" s="14">
        <f>M201</f>
        <v>24968.9</v>
      </c>
      <c r="AJ201" s="14">
        <f>M201</f>
        <v>24968.9</v>
      </c>
      <c r="AK201" s="74">
        <f t="shared" si="128"/>
        <v>299626.79329</v>
      </c>
    </row>
    <row r="202" spans="1:37" ht="15.75" hidden="1" outlineLevel="2" x14ac:dyDescent="0.25">
      <c r="A202" s="153">
        <v>13</v>
      </c>
      <c r="B202" s="12" t="s">
        <v>134</v>
      </c>
      <c r="C202" s="78"/>
      <c r="D202" s="78">
        <v>712</v>
      </c>
      <c r="E202" s="78">
        <v>94</v>
      </c>
      <c r="F202" s="9"/>
      <c r="G202" s="154">
        <v>1.012</v>
      </c>
      <c r="H202" s="13" t="s">
        <v>8</v>
      </c>
      <c r="I202" s="13" t="s">
        <v>274</v>
      </c>
      <c r="J202" s="159">
        <v>1230500</v>
      </c>
      <c r="K202" s="159">
        <v>102541.67</v>
      </c>
      <c r="L202" s="51">
        <v>0.81071280000000001</v>
      </c>
      <c r="M202" s="14">
        <f t="shared" si="124"/>
        <v>83131.839999999997</v>
      </c>
      <c r="N202" s="14">
        <f t="shared" si="125"/>
        <v>83131.839999999997</v>
      </c>
      <c r="O202" s="14">
        <f t="shared" si="126"/>
        <v>83131.839999999997</v>
      </c>
      <c r="P202" s="13" t="s">
        <v>274</v>
      </c>
      <c r="Q202" s="159">
        <v>1230500</v>
      </c>
      <c r="R202" s="159">
        <v>102541.67</v>
      </c>
      <c r="S202" s="51">
        <v>0.81071280000000001</v>
      </c>
      <c r="T202" s="14">
        <f t="shared" si="132"/>
        <v>84129.426535204504</v>
      </c>
      <c r="U202" s="14">
        <f t="shared" si="131"/>
        <v>84129.426535204504</v>
      </c>
      <c r="V202" s="13" t="s">
        <v>274</v>
      </c>
      <c r="W202" s="159">
        <v>1230500</v>
      </c>
      <c r="X202" s="159">
        <v>102541.67</v>
      </c>
      <c r="Y202" s="51">
        <v>0.81071280000000001</v>
      </c>
      <c r="Z202" s="14">
        <f>U202</f>
        <v>84129.426535204504</v>
      </c>
      <c r="AA202" s="14">
        <f t="shared" si="131"/>
        <v>84129.426535204504</v>
      </c>
      <c r="AB202" s="13" t="s">
        <v>274</v>
      </c>
      <c r="AC202" s="159">
        <v>1230500</v>
      </c>
      <c r="AD202" s="159">
        <v>102541.67</v>
      </c>
      <c r="AE202" s="51">
        <v>0.81071280000000001</v>
      </c>
      <c r="AF202" s="14">
        <f>AA202</f>
        <v>84129.426535204504</v>
      </c>
      <c r="AG202" s="14">
        <f t="shared" si="131"/>
        <v>84129.426535204504</v>
      </c>
      <c r="AH202" s="14">
        <f t="shared" si="131"/>
        <v>84129.426535204504</v>
      </c>
      <c r="AI202" s="14">
        <f t="shared" si="131"/>
        <v>84129.426535204504</v>
      </c>
      <c r="AJ202" s="14">
        <f t="shared" si="131"/>
        <v>84129.426535204504</v>
      </c>
      <c r="AK202" s="74">
        <f t="shared" si="128"/>
        <v>1006560.3588168406</v>
      </c>
    </row>
    <row r="203" spans="1:37" ht="15.75" hidden="1" outlineLevel="2" x14ac:dyDescent="0.25">
      <c r="A203" s="153">
        <v>14</v>
      </c>
      <c r="B203" s="12" t="s">
        <v>135</v>
      </c>
      <c r="C203" s="78"/>
      <c r="D203" s="78">
        <v>589</v>
      </c>
      <c r="E203" s="78">
        <v>81</v>
      </c>
      <c r="F203" s="9"/>
      <c r="G203" s="154">
        <v>1.0109999999999999</v>
      </c>
      <c r="H203" s="13" t="s">
        <v>8</v>
      </c>
      <c r="I203" s="13" t="s">
        <v>274</v>
      </c>
      <c r="J203" s="159">
        <v>1230500</v>
      </c>
      <c r="K203" s="159">
        <v>102541.67</v>
      </c>
      <c r="L203" s="51">
        <v>0.81071280000000001</v>
      </c>
      <c r="M203" s="14">
        <f t="shared" si="124"/>
        <v>83131.839999999997</v>
      </c>
      <c r="N203" s="14">
        <f t="shared" si="125"/>
        <v>83131.839999999997</v>
      </c>
      <c r="O203" s="14">
        <f t="shared" si="126"/>
        <v>83131.839999999997</v>
      </c>
      <c r="P203" s="13" t="s">
        <v>274</v>
      </c>
      <c r="Q203" s="159">
        <v>1230500</v>
      </c>
      <c r="R203" s="159">
        <v>102541.67</v>
      </c>
      <c r="S203" s="51">
        <v>0.81071280000000001</v>
      </c>
      <c r="T203" s="14">
        <f t="shared" si="132"/>
        <v>84046.294690802126</v>
      </c>
      <c r="U203" s="14">
        <f t="shared" si="131"/>
        <v>84046.294690802126</v>
      </c>
      <c r="V203" s="13" t="s">
        <v>274</v>
      </c>
      <c r="W203" s="159">
        <v>1230500</v>
      </c>
      <c r="X203" s="159">
        <v>102541.67</v>
      </c>
      <c r="Y203" s="51">
        <v>0.81071280000000001</v>
      </c>
      <c r="Z203" s="14">
        <f>U203</f>
        <v>84046.294690802126</v>
      </c>
      <c r="AA203" s="14">
        <f t="shared" si="131"/>
        <v>84046.294690802126</v>
      </c>
      <c r="AB203" s="13" t="s">
        <v>274</v>
      </c>
      <c r="AC203" s="159">
        <v>1230500</v>
      </c>
      <c r="AD203" s="159">
        <v>102541.67</v>
      </c>
      <c r="AE203" s="51">
        <v>0.81071280000000001</v>
      </c>
      <c r="AF203" s="14">
        <f>AA203</f>
        <v>84046.294690802126</v>
      </c>
      <c r="AG203" s="14">
        <f t="shared" si="131"/>
        <v>84046.294690802126</v>
      </c>
      <c r="AH203" s="14">
        <f t="shared" si="131"/>
        <v>84046.294690802126</v>
      </c>
      <c r="AI203" s="14">
        <f t="shared" si="131"/>
        <v>84046.294690802126</v>
      </c>
      <c r="AJ203" s="14">
        <f t="shared" si="131"/>
        <v>84046.294690802126</v>
      </c>
      <c r="AK203" s="74">
        <f t="shared" si="128"/>
        <v>1005812.172217219</v>
      </c>
    </row>
    <row r="204" spans="1:37" ht="15.75" hidden="1" outlineLevel="2" x14ac:dyDescent="0.25">
      <c r="A204" s="153">
        <v>15</v>
      </c>
      <c r="B204" s="12" t="s">
        <v>136</v>
      </c>
      <c r="C204" s="78"/>
      <c r="D204" s="78">
        <v>390</v>
      </c>
      <c r="E204" s="78">
        <v>55</v>
      </c>
      <c r="F204" s="9"/>
      <c r="G204" s="154">
        <v>1.0069999999999999</v>
      </c>
      <c r="H204" s="13" t="s">
        <v>8</v>
      </c>
      <c r="I204" s="13" t="s">
        <v>274</v>
      </c>
      <c r="J204" s="159">
        <v>1230500</v>
      </c>
      <c r="K204" s="159">
        <v>102541.67</v>
      </c>
      <c r="L204" s="51">
        <v>0.81071280000000001</v>
      </c>
      <c r="M204" s="14">
        <f t="shared" si="124"/>
        <v>83131.839999999997</v>
      </c>
      <c r="N204" s="14">
        <f t="shared" si="125"/>
        <v>83131.839999999997</v>
      </c>
      <c r="O204" s="14">
        <f t="shared" si="126"/>
        <v>83131.839999999997</v>
      </c>
      <c r="P204" s="13" t="s">
        <v>274</v>
      </c>
      <c r="Q204" s="159">
        <v>1230500</v>
      </c>
      <c r="R204" s="159">
        <v>102541.67</v>
      </c>
      <c r="S204" s="51">
        <v>0.81071280000000001</v>
      </c>
      <c r="T204" s="14">
        <f t="shared" si="132"/>
        <v>83713.767313192613</v>
      </c>
      <c r="U204" s="14">
        <f t="shared" si="131"/>
        <v>83713.767313192613</v>
      </c>
      <c r="V204" s="13" t="s">
        <v>274</v>
      </c>
      <c r="W204" s="159">
        <v>1230500</v>
      </c>
      <c r="X204" s="159">
        <v>102541.67</v>
      </c>
      <c r="Y204" s="51">
        <v>0.81071280000000001</v>
      </c>
      <c r="Z204" s="14">
        <f>U204</f>
        <v>83713.767313192613</v>
      </c>
      <c r="AA204" s="14">
        <f t="shared" si="131"/>
        <v>83713.767313192613</v>
      </c>
      <c r="AB204" s="13" t="s">
        <v>274</v>
      </c>
      <c r="AC204" s="159">
        <v>1230500</v>
      </c>
      <c r="AD204" s="159">
        <v>102541.67</v>
      </c>
      <c r="AE204" s="51">
        <v>0.81071280000000001</v>
      </c>
      <c r="AF204" s="14">
        <f>AA204</f>
        <v>83713.767313192613</v>
      </c>
      <c r="AG204" s="14">
        <f t="shared" si="131"/>
        <v>83713.767313192613</v>
      </c>
      <c r="AH204" s="14">
        <f t="shared" si="131"/>
        <v>83713.767313192613</v>
      </c>
      <c r="AI204" s="14">
        <f t="shared" si="131"/>
        <v>83713.767313192613</v>
      </c>
      <c r="AJ204" s="14">
        <f t="shared" si="131"/>
        <v>83713.767313192613</v>
      </c>
      <c r="AK204" s="74">
        <f t="shared" si="128"/>
        <v>1002819.4258187334</v>
      </c>
    </row>
    <row r="205" spans="1:37" ht="15.75" hidden="1" outlineLevel="2" x14ac:dyDescent="0.25">
      <c r="A205" s="153">
        <v>16</v>
      </c>
      <c r="B205" s="12" t="s">
        <v>137</v>
      </c>
      <c r="C205" s="78"/>
      <c r="D205" s="78">
        <v>597</v>
      </c>
      <c r="E205" s="78">
        <v>53</v>
      </c>
      <c r="F205" s="9"/>
      <c r="G205" s="154">
        <v>1.0069999999999999</v>
      </c>
      <c r="H205" s="13" t="s">
        <v>8</v>
      </c>
      <c r="I205" s="13" t="s">
        <v>274</v>
      </c>
      <c r="J205" s="159">
        <v>1230500</v>
      </c>
      <c r="K205" s="159">
        <v>102541.67</v>
      </c>
      <c r="L205" s="51">
        <v>0.81071280000000001</v>
      </c>
      <c r="M205" s="14">
        <f t="shared" si="124"/>
        <v>83131.839999999997</v>
      </c>
      <c r="N205" s="14">
        <f t="shared" si="125"/>
        <v>83131.839999999997</v>
      </c>
      <c r="O205" s="14">
        <f t="shared" si="126"/>
        <v>83131.839999999997</v>
      </c>
      <c r="P205" s="13" t="s">
        <v>274</v>
      </c>
      <c r="Q205" s="159">
        <v>1230500</v>
      </c>
      <c r="R205" s="159">
        <v>102541.67</v>
      </c>
      <c r="S205" s="51">
        <v>0.81071280000000001</v>
      </c>
      <c r="T205" s="14">
        <f t="shared" si="132"/>
        <v>83713.767313192613</v>
      </c>
      <c r="U205" s="14">
        <f t="shared" si="131"/>
        <v>83713.767313192613</v>
      </c>
      <c r="V205" s="13" t="s">
        <v>274</v>
      </c>
      <c r="W205" s="159">
        <v>1230500</v>
      </c>
      <c r="X205" s="159">
        <v>102541.67</v>
      </c>
      <c r="Y205" s="51">
        <v>0.81071280000000001</v>
      </c>
      <c r="Z205" s="14">
        <f>U205</f>
        <v>83713.767313192613</v>
      </c>
      <c r="AA205" s="14">
        <f t="shared" si="131"/>
        <v>83713.767313192613</v>
      </c>
      <c r="AB205" s="13" t="s">
        <v>274</v>
      </c>
      <c r="AC205" s="159">
        <v>1230500</v>
      </c>
      <c r="AD205" s="159">
        <v>102541.67</v>
      </c>
      <c r="AE205" s="51">
        <v>0.81071280000000001</v>
      </c>
      <c r="AF205" s="14">
        <f>AA205</f>
        <v>83713.767313192613</v>
      </c>
      <c r="AG205" s="14">
        <f t="shared" si="131"/>
        <v>83713.767313192613</v>
      </c>
      <c r="AH205" s="14">
        <f t="shared" si="131"/>
        <v>83713.767313192613</v>
      </c>
      <c r="AI205" s="14">
        <f t="shared" si="131"/>
        <v>83713.767313192613</v>
      </c>
      <c r="AJ205" s="14">
        <f t="shared" si="131"/>
        <v>83713.767313192613</v>
      </c>
      <c r="AK205" s="74">
        <f t="shared" si="128"/>
        <v>1002819.4258187334</v>
      </c>
    </row>
    <row r="206" spans="1:37" ht="15.75" hidden="1" outlineLevel="2" x14ac:dyDescent="0.25">
      <c r="A206" s="153">
        <v>17</v>
      </c>
      <c r="B206" s="12" t="s">
        <v>138</v>
      </c>
      <c r="C206" s="78"/>
      <c r="D206" s="78">
        <v>516</v>
      </c>
      <c r="E206" s="78">
        <v>138</v>
      </c>
      <c r="F206" s="9"/>
      <c r="G206" s="154">
        <v>1.018</v>
      </c>
      <c r="H206" s="13" t="s">
        <v>8</v>
      </c>
      <c r="I206" s="13" t="s">
        <v>274</v>
      </c>
      <c r="J206" s="159">
        <v>1230500</v>
      </c>
      <c r="K206" s="159">
        <v>102541.67</v>
      </c>
      <c r="L206" s="51">
        <v>0.81071280000000001</v>
      </c>
      <c r="M206" s="14">
        <f t="shared" si="124"/>
        <v>83131.839999999997</v>
      </c>
      <c r="N206" s="14">
        <f t="shared" si="125"/>
        <v>83131.839999999997</v>
      </c>
      <c r="O206" s="14">
        <f t="shared" si="126"/>
        <v>83131.839999999997</v>
      </c>
      <c r="P206" s="13" t="s">
        <v>274</v>
      </c>
      <c r="Q206" s="159">
        <v>1230500</v>
      </c>
      <c r="R206" s="159">
        <v>102541.67</v>
      </c>
      <c r="S206" s="51">
        <v>0.81071280000000001</v>
      </c>
      <c r="T206" s="14">
        <f t="shared" si="132"/>
        <v>84628.217601618759</v>
      </c>
      <c r="U206" s="14">
        <f t="shared" si="131"/>
        <v>84628.217601618759</v>
      </c>
      <c r="V206" s="13" t="s">
        <v>274</v>
      </c>
      <c r="W206" s="159">
        <v>1230500</v>
      </c>
      <c r="X206" s="159">
        <v>102541.67</v>
      </c>
      <c r="Y206" s="51">
        <v>0.81071280000000001</v>
      </c>
      <c r="Z206" s="14">
        <f>U206</f>
        <v>84628.217601618759</v>
      </c>
      <c r="AA206" s="14">
        <f t="shared" si="131"/>
        <v>84628.217601618759</v>
      </c>
      <c r="AB206" s="13" t="s">
        <v>274</v>
      </c>
      <c r="AC206" s="159">
        <v>1230500</v>
      </c>
      <c r="AD206" s="159">
        <v>102541.67</v>
      </c>
      <c r="AE206" s="51">
        <v>0.81071280000000001</v>
      </c>
      <c r="AF206" s="14">
        <f>AA206</f>
        <v>84628.217601618759</v>
      </c>
      <c r="AG206" s="14">
        <f t="shared" si="131"/>
        <v>84628.217601618759</v>
      </c>
      <c r="AH206" s="14">
        <f t="shared" si="131"/>
        <v>84628.217601618759</v>
      </c>
      <c r="AI206" s="14">
        <f t="shared" si="131"/>
        <v>84628.217601618759</v>
      </c>
      <c r="AJ206" s="14">
        <f t="shared" si="131"/>
        <v>84628.217601618759</v>
      </c>
      <c r="AK206" s="74">
        <f t="shared" si="128"/>
        <v>1011049.4784145686</v>
      </c>
    </row>
    <row r="207" spans="1:37" ht="15.75" collapsed="1" x14ac:dyDescent="0.25">
      <c r="A207" s="22">
        <v>11</v>
      </c>
      <c r="B207" s="24" t="s">
        <v>139</v>
      </c>
      <c r="C207" s="9">
        <f>C208+C210+C221+C223</f>
        <v>13</v>
      </c>
      <c r="D207" s="125">
        <f t="shared" ref="D207:F207" si="133">D208+D210+D221+D223</f>
        <v>8662</v>
      </c>
      <c r="E207" s="125">
        <f t="shared" si="133"/>
        <v>1044</v>
      </c>
      <c r="F207" s="125">
        <f t="shared" si="133"/>
        <v>1</v>
      </c>
      <c r="G207" s="125"/>
      <c r="H207" s="125"/>
      <c r="I207" s="125"/>
      <c r="J207" s="125"/>
      <c r="K207" s="125"/>
      <c r="L207" s="125"/>
      <c r="M207" s="125"/>
      <c r="N207" s="125"/>
      <c r="O207" s="125"/>
      <c r="P207" s="125"/>
      <c r="Q207" s="125"/>
      <c r="R207" s="125"/>
      <c r="S207" s="125"/>
      <c r="T207" s="14"/>
      <c r="U207" s="14"/>
      <c r="V207" s="125"/>
      <c r="W207" s="125"/>
      <c r="X207" s="125"/>
      <c r="Y207" s="125"/>
      <c r="Z207" s="165"/>
      <c r="AA207" s="165"/>
      <c r="AB207" s="125"/>
      <c r="AC207" s="125"/>
      <c r="AD207" s="125"/>
      <c r="AE207" s="125"/>
      <c r="AF207" s="165"/>
      <c r="AG207" s="165"/>
      <c r="AH207" s="165"/>
      <c r="AI207" s="165"/>
      <c r="AJ207" s="165"/>
      <c r="AK207" s="161">
        <f t="shared" ref="AK207" si="134">AK208+AK210+AK221+AK223</f>
        <v>11598411.113510156</v>
      </c>
    </row>
    <row r="208" spans="1:37" ht="16.5" hidden="1" outlineLevel="1" x14ac:dyDescent="0.25">
      <c r="A208" s="22"/>
      <c r="B208" s="63" t="s">
        <v>294</v>
      </c>
      <c r="C208" s="9">
        <v>1</v>
      </c>
      <c r="D208" s="9">
        <f t="shared" ref="D208:E208" si="135">D209</f>
        <v>43</v>
      </c>
      <c r="E208" s="9">
        <f t="shared" si="135"/>
        <v>17</v>
      </c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14"/>
      <c r="U208" s="14"/>
      <c r="V208" s="9"/>
      <c r="W208" s="9"/>
      <c r="X208" s="9"/>
      <c r="Y208" s="9"/>
      <c r="Z208" s="6"/>
      <c r="AA208" s="6"/>
      <c r="AB208" s="9"/>
      <c r="AC208" s="9"/>
      <c r="AD208" s="9"/>
      <c r="AE208" s="9"/>
      <c r="AF208" s="6"/>
      <c r="AG208" s="6"/>
      <c r="AH208" s="6"/>
      <c r="AI208" s="6"/>
      <c r="AJ208" s="6"/>
      <c r="AK208" s="161">
        <f t="shared" ref="AK208" si="136">AK209</f>
        <v>401005.39154606254</v>
      </c>
    </row>
    <row r="209" spans="1:37" ht="15.75" hidden="1" outlineLevel="2" x14ac:dyDescent="0.25">
      <c r="A209" s="153">
        <v>1</v>
      </c>
      <c r="B209" s="40" t="s">
        <v>224</v>
      </c>
      <c r="C209" s="9"/>
      <c r="D209" s="9">
        <v>43</v>
      </c>
      <c r="E209" s="9">
        <v>17</v>
      </c>
      <c r="F209" s="9"/>
      <c r="G209" s="154">
        <v>1.006</v>
      </c>
      <c r="H209" s="6" t="s">
        <v>8</v>
      </c>
      <c r="I209" s="13" t="s">
        <v>293</v>
      </c>
      <c r="J209" s="163">
        <v>922875</v>
      </c>
      <c r="K209" s="163">
        <v>76906.25</v>
      </c>
      <c r="L209" s="51">
        <v>0.43257099999999998</v>
      </c>
      <c r="M209" s="14">
        <f>ROUND(K209*L209,2)</f>
        <v>33267.410000000003</v>
      </c>
      <c r="N209" s="14">
        <f t="shared" si="125"/>
        <v>33267.410000000003</v>
      </c>
      <c r="O209" s="14">
        <f t="shared" si="126"/>
        <v>33267.410000000003</v>
      </c>
      <c r="P209" s="13" t="s">
        <v>293</v>
      </c>
      <c r="Q209" s="163">
        <v>922875</v>
      </c>
      <c r="R209" s="163">
        <v>76906.25</v>
      </c>
      <c r="S209" s="51">
        <v>0.43257099999999998</v>
      </c>
      <c r="T209" s="14">
        <f>$R$209*S209*G209</f>
        <v>33467.017949562498</v>
      </c>
      <c r="U209" s="14">
        <f t="shared" si="131"/>
        <v>33467.017949562498</v>
      </c>
      <c r="V209" s="13" t="s">
        <v>293</v>
      </c>
      <c r="W209" s="163">
        <v>922875</v>
      </c>
      <c r="X209" s="163">
        <v>76906.25</v>
      </c>
      <c r="Y209" s="51">
        <v>0.43257099999999998</v>
      </c>
      <c r="Z209" s="14">
        <f>U209</f>
        <v>33467.017949562498</v>
      </c>
      <c r="AA209" s="14">
        <f t="shared" si="131"/>
        <v>33467.017949562498</v>
      </c>
      <c r="AB209" s="13" t="s">
        <v>293</v>
      </c>
      <c r="AC209" s="163">
        <v>922875</v>
      </c>
      <c r="AD209" s="163">
        <v>76906.25</v>
      </c>
      <c r="AE209" s="51">
        <v>0.43257099999999998</v>
      </c>
      <c r="AF209" s="14">
        <f>AA209</f>
        <v>33467.017949562498</v>
      </c>
      <c r="AG209" s="14">
        <f t="shared" si="131"/>
        <v>33467.017949562498</v>
      </c>
      <c r="AH209" s="14">
        <f t="shared" si="131"/>
        <v>33467.017949562498</v>
      </c>
      <c r="AI209" s="14">
        <f t="shared" si="131"/>
        <v>33467.017949562498</v>
      </c>
      <c r="AJ209" s="14">
        <f t="shared" si="131"/>
        <v>33467.017949562498</v>
      </c>
      <c r="AK209" s="74">
        <f>M209+N209+O209+T209+U209+Z209+AA209+AF209+AG209+AH209+AI209+AJ209</f>
        <v>401005.39154606254</v>
      </c>
    </row>
    <row r="210" spans="1:37" ht="18.75" hidden="1" outlineLevel="1" x14ac:dyDescent="0.25">
      <c r="A210" s="153"/>
      <c r="B210" s="166" t="s">
        <v>6</v>
      </c>
      <c r="C210" s="23">
        <v>10</v>
      </c>
      <c r="D210" s="127">
        <f t="shared" ref="D210:F210" si="137">SUM(D211:D220)</f>
        <v>5779</v>
      </c>
      <c r="E210" s="127">
        <f t="shared" si="137"/>
        <v>768</v>
      </c>
      <c r="F210" s="127">
        <f t="shared" si="137"/>
        <v>1</v>
      </c>
      <c r="G210" s="127"/>
      <c r="H210" s="127"/>
      <c r="I210" s="127"/>
      <c r="J210" s="127"/>
      <c r="K210" s="127"/>
      <c r="L210" s="127"/>
      <c r="M210" s="127"/>
      <c r="N210" s="127"/>
      <c r="O210" s="127"/>
      <c r="P210" s="127"/>
      <c r="Q210" s="127"/>
      <c r="R210" s="127"/>
      <c r="S210" s="127"/>
      <c r="T210" s="14"/>
      <c r="U210" s="14"/>
      <c r="V210" s="127"/>
      <c r="W210" s="127"/>
      <c r="X210" s="127"/>
      <c r="Y210" s="127"/>
      <c r="Z210" s="168"/>
      <c r="AA210" s="168"/>
      <c r="AB210" s="127"/>
      <c r="AC210" s="127"/>
      <c r="AD210" s="127"/>
      <c r="AE210" s="127"/>
      <c r="AF210" s="168"/>
      <c r="AG210" s="168"/>
      <c r="AH210" s="168"/>
      <c r="AI210" s="168"/>
      <c r="AJ210" s="168"/>
      <c r="AK210" s="167">
        <f t="shared" ref="AK210" si="138">SUM(AK211:AK220)</f>
        <v>8469005.4464413337</v>
      </c>
    </row>
    <row r="211" spans="1:37" ht="15.75" hidden="1" outlineLevel="2" x14ac:dyDescent="0.25">
      <c r="A211" s="153">
        <v>1</v>
      </c>
      <c r="B211" s="12" t="s">
        <v>140</v>
      </c>
      <c r="C211" s="78"/>
      <c r="D211" s="78">
        <v>455</v>
      </c>
      <c r="E211" s="78">
        <v>58</v>
      </c>
      <c r="F211" s="9"/>
      <c r="G211" s="154">
        <v>1.008</v>
      </c>
      <c r="H211" s="13" t="s">
        <v>8</v>
      </c>
      <c r="I211" s="13" t="s">
        <v>274</v>
      </c>
      <c r="J211" s="159">
        <v>1230500</v>
      </c>
      <c r="K211" s="159">
        <v>102541.67</v>
      </c>
      <c r="L211" s="51">
        <v>0.81071280000000001</v>
      </c>
      <c r="M211" s="14">
        <f t="shared" ref="M211:M220" si="139">ROUND(K211*L211,2)</f>
        <v>83131.839999999997</v>
      </c>
      <c r="N211" s="14">
        <f t="shared" si="125"/>
        <v>83131.839999999997</v>
      </c>
      <c r="O211" s="14">
        <f t="shared" si="126"/>
        <v>83131.839999999997</v>
      </c>
      <c r="P211" s="13" t="s">
        <v>274</v>
      </c>
      <c r="Q211" s="159">
        <v>1230500</v>
      </c>
      <c r="R211" s="159">
        <v>102541.67</v>
      </c>
      <c r="S211" s="51">
        <v>0.81071280000000001</v>
      </c>
      <c r="T211" s="14">
        <f t="shared" ref="T211:T220" si="140">$R$211*S211*G211</f>
        <v>83796.899157595006</v>
      </c>
      <c r="U211" s="14">
        <f t="shared" si="131"/>
        <v>83796.899157595006</v>
      </c>
      <c r="V211" s="13" t="s">
        <v>274</v>
      </c>
      <c r="W211" s="159">
        <v>1230500</v>
      </c>
      <c r="X211" s="159">
        <v>102541.67</v>
      </c>
      <c r="Y211" s="51">
        <v>0.81071280000000001</v>
      </c>
      <c r="Z211" s="14">
        <f>U211</f>
        <v>83796.899157595006</v>
      </c>
      <c r="AA211" s="14">
        <f t="shared" si="131"/>
        <v>83796.899157595006</v>
      </c>
      <c r="AB211" s="13" t="s">
        <v>274</v>
      </c>
      <c r="AC211" s="159">
        <v>1230500</v>
      </c>
      <c r="AD211" s="159">
        <v>102541.67</v>
      </c>
      <c r="AE211" s="51">
        <v>0.81071280000000001</v>
      </c>
      <c r="AF211" s="14">
        <f>AA211</f>
        <v>83796.899157595006</v>
      </c>
      <c r="AG211" s="14">
        <f t="shared" si="131"/>
        <v>83796.899157595006</v>
      </c>
      <c r="AH211" s="14">
        <f t="shared" si="131"/>
        <v>83796.899157595006</v>
      </c>
      <c r="AI211" s="14">
        <f t="shared" si="131"/>
        <v>83796.899157595006</v>
      </c>
      <c r="AJ211" s="14">
        <f t="shared" si="131"/>
        <v>83796.899157595006</v>
      </c>
      <c r="AK211" s="74">
        <f t="shared" ref="AK211:AK220" si="141">M211+N211+O211+T211+U211+Z211+AA211+AF211+AG211+AH211+AI211+AJ211</f>
        <v>1003567.6124183551</v>
      </c>
    </row>
    <row r="212" spans="1:37" ht="15.75" hidden="1" outlineLevel="2" x14ac:dyDescent="0.25">
      <c r="A212" s="153">
        <v>2</v>
      </c>
      <c r="B212" s="12" t="s">
        <v>141</v>
      </c>
      <c r="C212" s="78"/>
      <c r="D212" s="78">
        <v>622</v>
      </c>
      <c r="E212" s="78">
        <v>116</v>
      </c>
      <c r="F212" s="9"/>
      <c r="G212" s="154">
        <v>1.0149999999999999</v>
      </c>
      <c r="H212" s="13" t="s">
        <v>8</v>
      </c>
      <c r="I212" s="13" t="s">
        <v>274</v>
      </c>
      <c r="J212" s="159">
        <v>1230500</v>
      </c>
      <c r="K212" s="159">
        <v>102541.67</v>
      </c>
      <c r="L212" s="51">
        <v>0.81071280000000001</v>
      </c>
      <c r="M212" s="14">
        <f t="shared" si="139"/>
        <v>83131.839999999997</v>
      </c>
      <c r="N212" s="14">
        <f t="shared" si="125"/>
        <v>83131.839999999997</v>
      </c>
      <c r="O212" s="14">
        <f t="shared" si="126"/>
        <v>83131.839999999997</v>
      </c>
      <c r="P212" s="13" t="s">
        <v>274</v>
      </c>
      <c r="Q212" s="159">
        <v>1230500</v>
      </c>
      <c r="R212" s="159">
        <v>102541.67</v>
      </c>
      <c r="S212" s="51">
        <v>0.81071280000000001</v>
      </c>
      <c r="T212" s="14">
        <f t="shared" si="140"/>
        <v>84378.822068411624</v>
      </c>
      <c r="U212" s="14">
        <f t="shared" si="131"/>
        <v>84378.822068411624</v>
      </c>
      <c r="V212" s="13" t="s">
        <v>274</v>
      </c>
      <c r="W212" s="159">
        <v>1230500</v>
      </c>
      <c r="X212" s="159">
        <v>102541.67</v>
      </c>
      <c r="Y212" s="51">
        <v>0.81071280000000001</v>
      </c>
      <c r="Z212" s="14">
        <f>U212</f>
        <v>84378.822068411624</v>
      </c>
      <c r="AA212" s="14">
        <f t="shared" si="131"/>
        <v>84378.822068411624</v>
      </c>
      <c r="AB212" s="13" t="s">
        <v>274</v>
      </c>
      <c r="AC212" s="159">
        <v>1230500</v>
      </c>
      <c r="AD212" s="159">
        <v>102541.67</v>
      </c>
      <c r="AE212" s="51">
        <v>0.81071280000000001</v>
      </c>
      <c r="AF212" s="14">
        <f>AA212</f>
        <v>84378.822068411624</v>
      </c>
      <c r="AG212" s="14">
        <f t="shared" si="131"/>
        <v>84378.822068411624</v>
      </c>
      <c r="AH212" s="14">
        <f t="shared" si="131"/>
        <v>84378.822068411624</v>
      </c>
      <c r="AI212" s="14">
        <f t="shared" si="131"/>
        <v>84378.822068411624</v>
      </c>
      <c r="AJ212" s="14">
        <f t="shared" si="131"/>
        <v>84378.822068411624</v>
      </c>
      <c r="AK212" s="74">
        <f t="shared" si="141"/>
        <v>1008804.9186157046</v>
      </c>
    </row>
    <row r="213" spans="1:37" ht="15.75" hidden="1" outlineLevel="2" x14ac:dyDescent="0.25">
      <c r="A213" s="153">
        <v>3</v>
      </c>
      <c r="B213" s="12" t="s">
        <v>142</v>
      </c>
      <c r="C213" s="78"/>
      <c r="D213" s="78">
        <v>389</v>
      </c>
      <c r="E213" s="78">
        <v>70</v>
      </c>
      <c r="F213" s="9"/>
      <c r="G213" s="154">
        <v>1.0089999999999999</v>
      </c>
      <c r="H213" s="13" t="s">
        <v>8</v>
      </c>
      <c r="I213" s="13" t="s">
        <v>274</v>
      </c>
      <c r="J213" s="159">
        <v>1230500</v>
      </c>
      <c r="K213" s="159">
        <v>102541.67</v>
      </c>
      <c r="L213" s="51">
        <v>0.81071280000000001</v>
      </c>
      <c r="M213" s="14">
        <f t="shared" si="139"/>
        <v>83131.839999999997</v>
      </c>
      <c r="N213" s="14">
        <f t="shared" si="125"/>
        <v>83131.839999999997</v>
      </c>
      <c r="O213" s="14">
        <f t="shared" si="126"/>
        <v>83131.839999999997</v>
      </c>
      <c r="P213" s="13" t="s">
        <v>274</v>
      </c>
      <c r="Q213" s="159">
        <v>1230500</v>
      </c>
      <c r="R213" s="159">
        <v>102541.67</v>
      </c>
      <c r="S213" s="51">
        <v>0.81071280000000001</v>
      </c>
      <c r="T213" s="14">
        <f t="shared" si="140"/>
        <v>83880.031001997369</v>
      </c>
      <c r="U213" s="14">
        <f t="shared" ref="U213:AJ228" si="142">T213</f>
        <v>83880.031001997369</v>
      </c>
      <c r="V213" s="13" t="s">
        <v>274</v>
      </c>
      <c r="W213" s="159">
        <v>1230500</v>
      </c>
      <c r="X213" s="159">
        <v>102541.67</v>
      </c>
      <c r="Y213" s="51">
        <v>0.81071280000000001</v>
      </c>
      <c r="Z213" s="14">
        <f>U213</f>
        <v>83880.031001997369</v>
      </c>
      <c r="AA213" s="14">
        <f t="shared" si="142"/>
        <v>83880.031001997369</v>
      </c>
      <c r="AB213" s="13" t="s">
        <v>274</v>
      </c>
      <c r="AC213" s="159">
        <v>1230500</v>
      </c>
      <c r="AD213" s="159">
        <v>102541.67</v>
      </c>
      <c r="AE213" s="51">
        <v>0.81071280000000001</v>
      </c>
      <c r="AF213" s="14">
        <f>AA213</f>
        <v>83880.031001997369</v>
      </c>
      <c r="AG213" s="14">
        <f t="shared" si="142"/>
        <v>83880.031001997369</v>
      </c>
      <c r="AH213" s="14">
        <f t="shared" si="142"/>
        <v>83880.031001997369</v>
      </c>
      <c r="AI213" s="14">
        <f t="shared" si="142"/>
        <v>83880.031001997369</v>
      </c>
      <c r="AJ213" s="14">
        <f t="shared" si="142"/>
        <v>83880.031001997369</v>
      </c>
      <c r="AK213" s="74">
        <f t="shared" si="141"/>
        <v>1004315.7990179765</v>
      </c>
    </row>
    <row r="214" spans="1:37" ht="15.75" hidden="1" outlineLevel="2" x14ac:dyDescent="0.25">
      <c r="A214" s="153">
        <v>4</v>
      </c>
      <c r="B214" s="12" t="s">
        <v>143</v>
      </c>
      <c r="C214" s="78"/>
      <c r="D214" s="78">
        <v>890</v>
      </c>
      <c r="E214" s="78">
        <v>115</v>
      </c>
      <c r="F214" s="9">
        <v>1</v>
      </c>
      <c r="G214" s="154">
        <v>1</v>
      </c>
      <c r="H214" s="13" t="s">
        <v>8</v>
      </c>
      <c r="I214" s="13" t="s">
        <v>274</v>
      </c>
      <c r="J214" s="159">
        <v>1230500</v>
      </c>
      <c r="K214" s="159">
        <v>102541.67</v>
      </c>
      <c r="L214" s="51">
        <v>0.81071280000000001</v>
      </c>
      <c r="M214" s="14">
        <f t="shared" si="139"/>
        <v>83131.839999999997</v>
      </c>
      <c r="N214" s="14">
        <f t="shared" si="125"/>
        <v>83131.839999999997</v>
      </c>
      <c r="O214" s="14">
        <f t="shared" si="126"/>
        <v>83131.839999999997</v>
      </c>
      <c r="P214" s="13" t="s">
        <v>274</v>
      </c>
      <c r="Q214" s="159">
        <v>1230500</v>
      </c>
      <c r="R214" s="159">
        <v>102541.67</v>
      </c>
      <c r="S214" s="51">
        <v>0.81071280000000001</v>
      </c>
      <c r="T214" s="14">
        <f t="shared" si="140"/>
        <v>83131.844402375995</v>
      </c>
      <c r="U214" s="14">
        <f t="shared" si="142"/>
        <v>83131.844402375995</v>
      </c>
      <c r="V214" s="13" t="s">
        <v>274</v>
      </c>
      <c r="W214" s="159">
        <v>1230500</v>
      </c>
      <c r="X214" s="159">
        <v>102541.67</v>
      </c>
      <c r="Y214" s="51">
        <v>0.81071280000000001</v>
      </c>
      <c r="Z214" s="14">
        <f>M214</f>
        <v>83131.839999999997</v>
      </c>
      <c r="AA214" s="14">
        <f>M214</f>
        <v>83131.839999999997</v>
      </c>
      <c r="AB214" s="13" t="s">
        <v>274</v>
      </c>
      <c r="AC214" s="159">
        <v>1230500</v>
      </c>
      <c r="AD214" s="159">
        <v>102541.67</v>
      </c>
      <c r="AE214" s="51">
        <v>0.81071280000000001</v>
      </c>
      <c r="AF214" s="14">
        <f>M214</f>
        <v>83131.839999999997</v>
      </c>
      <c r="AG214" s="14">
        <f>M214</f>
        <v>83131.839999999997</v>
      </c>
      <c r="AH214" s="14">
        <f>M214</f>
        <v>83131.839999999997</v>
      </c>
      <c r="AI214" s="14">
        <f>M214</f>
        <v>83131.839999999997</v>
      </c>
      <c r="AJ214" s="14">
        <f>M214</f>
        <v>83131.839999999997</v>
      </c>
      <c r="AK214" s="74">
        <f t="shared" si="141"/>
        <v>997582.08880475175</v>
      </c>
    </row>
    <row r="215" spans="1:37" ht="15.75" hidden="1" outlineLevel="2" x14ac:dyDescent="0.25">
      <c r="A215" s="153">
        <v>5</v>
      </c>
      <c r="B215" s="12" t="s">
        <v>144</v>
      </c>
      <c r="C215" s="78"/>
      <c r="D215" s="78">
        <v>756</v>
      </c>
      <c r="E215" s="78">
        <v>79</v>
      </c>
      <c r="F215" s="9"/>
      <c r="G215" s="154">
        <v>1.01</v>
      </c>
      <c r="H215" s="13" t="s">
        <v>8</v>
      </c>
      <c r="I215" s="13" t="s">
        <v>274</v>
      </c>
      <c r="J215" s="159">
        <v>1230500</v>
      </c>
      <c r="K215" s="159">
        <v>102541.67</v>
      </c>
      <c r="L215" s="51">
        <v>0.81071280000000001</v>
      </c>
      <c r="M215" s="14">
        <f t="shared" si="139"/>
        <v>83131.839999999997</v>
      </c>
      <c r="N215" s="14">
        <f t="shared" si="125"/>
        <v>83131.839999999997</v>
      </c>
      <c r="O215" s="14">
        <f t="shared" si="126"/>
        <v>83131.839999999997</v>
      </c>
      <c r="P215" s="13" t="s">
        <v>274</v>
      </c>
      <c r="Q215" s="159">
        <v>1230500</v>
      </c>
      <c r="R215" s="159">
        <v>102541.67</v>
      </c>
      <c r="S215" s="51">
        <v>0.81071280000000001</v>
      </c>
      <c r="T215" s="14">
        <f t="shared" si="140"/>
        <v>83963.162846399762</v>
      </c>
      <c r="U215" s="14">
        <f t="shared" si="142"/>
        <v>83963.162846399762</v>
      </c>
      <c r="V215" s="13" t="s">
        <v>274</v>
      </c>
      <c r="W215" s="159">
        <v>1230500</v>
      </c>
      <c r="X215" s="159">
        <v>102541.67</v>
      </c>
      <c r="Y215" s="51">
        <v>0.81071280000000001</v>
      </c>
      <c r="Z215" s="14">
        <f t="shared" ref="Z215:Z220" si="143">U215</f>
        <v>83963.162846399762</v>
      </c>
      <c r="AA215" s="14">
        <f t="shared" si="142"/>
        <v>83963.162846399762</v>
      </c>
      <c r="AB215" s="13" t="s">
        <v>274</v>
      </c>
      <c r="AC215" s="159">
        <v>1230500</v>
      </c>
      <c r="AD215" s="159">
        <v>102541.67</v>
      </c>
      <c r="AE215" s="51">
        <v>0.81071280000000001</v>
      </c>
      <c r="AF215" s="14">
        <f t="shared" ref="AF215:AF220" si="144">AA215</f>
        <v>83963.162846399762</v>
      </c>
      <c r="AG215" s="14">
        <f t="shared" si="142"/>
        <v>83963.162846399762</v>
      </c>
      <c r="AH215" s="14">
        <f t="shared" si="142"/>
        <v>83963.162846399762</v>
      </c>
      <c r="AI215" s="14">
        <f t="shared" si="142"/>
        <v>83963.162846399762</v>
      </c>
      <c r="AJ215" s="14">
        <f t="shared" si="142"/>
        <v>83963.162846399762</v>
      </c>
      <c r="AK215" s="74">
        <f t="shared" si="141"/>
        <v>1005063.9856175976</v>
      </c>
    </row>
    <row r="216" spans="1:37" ht="15.75" hidden="1" outlineLevel="2" x14ac:dyDescent="0.25">
      <c r="A216" s="153">
        <v>6</v>
      </c>
      <c r="B216" s="12" t="s">
        <v>145</v>
      </c>
      <c r="C216" s="78"/>
      <c r="D216" s="78">
        <v>584</v>
      </c>
      <c r="E216" s="78">
        <v>39</v>
      </c>
      <c r="F216" s="9"/>
      <c r="G216" s="154">
        <v>1.0109999999999999</v>
      </c>
      <c r="H216" s="13" t="s">
        <v>8</v>
      </c>
      <c r="I216" s="13" t="s">
        <v>274</v>
      </c>
      <c r="J216" s="159">
        <v>1230500</v>
      </c>
      <c r="K216" s="159">
        <v>102541.67</v>
      </c>
      <c r="L216" s="51">
        <v>0.38530320000000001</v>
      </c>
      <c r="M216" s="14">
        <f t="shared" si="139"/>
        <v>39509.629999999997</v>
      </c>
      <c r="N216" s="14">
        <f t="shared" si="125"/>
        <v>39509.629999999997</v>
      </c>
      <c r="O216" s="14">
        <f t="shared" si="126"/>
        <v>39509.629999999997</v>
      </c>
      <c r="P216" s="13" t="s">
        <v>274</v>
      </c>
      <c r="Q216" s="159">
        <v>1230500</v>
      </c>
      <c r="R216" s="159">
        <v>102541.67</v>
      </c>
      <c r="S216" s="51">
        <v>0.38530320000000001</v>
      </c>
      <c r="T216" s="14">
        <f t="shared" si="140"/>
        <v>39944.239553771782</v>
      </c>
      <c r="U216" s="14">
        <f t="shared" si="142"/>
        <v>39944.239553771782</v>
      </c>
      <c r="V216" s="13" t="s">
        <v>274</v>
      </c>
      <c r="W216" s="159">
        <v>1230500</v>
      </c>
      <c r="X216" s="159">
        <v>102541.67</v>
      </c>
      <c r="Y216" s="51">
        <v>0.38530320000000001</v>
      </c>
      <c r="Z216" s="14">
        <f t="shared" si="143"/>
        <v>39944.239553771782</v>
      </c>
      <c r="AA216" s="14">
        <f t="shared" si="142"/>
        <v>39944.239553771782</v>
      </c>
      <c r="AB216" s="13" t="s">
        <v>274</v>
      </c>
      <c r="AC216" s="159">
        <v>1230500</v>
      </c>
      <c r="AD216" s="159">
        <v>102541.67</v>
      </c>
      <c r="AE216" s="51">
        <v>0.38530320000000001</v>
      </c>
      <c r="AF216" s="14">
        <f t="shared" si="144"/>
        <v>39944.239553771782</v>
      </c>
      <c r="AG216" s="14">
        <f t="shared" si="142"/>
        <v>39944.239553771782</v>
      </c>
      <c r="AH216" s="14">
        <f t="shared" si="142"/>
        <v>39944.239553771782</v>
      </c>
      <c r="AI216" s="14">
        <f t="shared" si="142"/>
        <v>39944.239553771782</v>
      </c>
      <c r="AJ216" s="14">
        <f t="shared" si="142"/>
        <v>39944.239553771782</v>
      </c>
      <c r="AK216" s="74">
        <f t="shared" si="141"/>
        <v>478027.04598394613</v>
      </c>
    </row>
    <row r="217" spans="1:37" ht="15.75" hidden="1" outlineLevel="2" x14ac:dyDescent="0.25">
      <c r="A217" s="153">
        <v>7</v>
      </c>
      <c r="B217" s="12" t="s">
        <v>146</v>
      </c>
      <c r="C217" s="78"/>
      <c r="D217" s="78">
        <v>750</v>
      </c>
      <c r="E217" s="78">
        <v>83</v>
      </c>
      <c r="F217" s="9"/>
      <c r="G217" s="154">
        <v>1.0129999999999999</v>
      </c>
      <c r="H217" s="13" t="s">
        <v>8</v>
      </c>
      <c r="I217" s="13" t="s">
        <v>274</v>
      </c>
      <c r="J217" s="159">
        <v>1230500</v>
      </c>
      <c r="K217" s="159">
        <v>102541.67</v>
      </c>
      <c r="L217" s="51">
        <v>0.66890950000000005</v>
      </c>
      <c r="M217" s="14">
        <f t="shared" si="139"/>
        <v>68591.100000000006</v>
      </c>
      <c r="N217" s="14">
        <f t="shared" si="125"/>
        <v>68591.100000000006</v>
      </c>
      <c r="O217" s="14">
        <f t="shared" si="126"/>
        <v>68591.100000000006</v>
      </c>
      <c r="P217" s="13" t="s">
        <v>274</v>
      </c>
      <c r="Q217" s="159">
        <v>1230500</v>
      </c>
      <c r="R217" s="159">
        <v>102541.67</v>
      </c>
      <c r="S217" s="51">
        <v>0.66890950000000005</v>
      </c>
      <c r="T217" s="14">
        <f t="shared" si="140"/>
        <v>69482.781472580245</v>
      </c>
      <c r="U217" s="14">
        <f t="shared" si="142"/>
        <v>69482.781472580245</v>
      </c>
      <c r="V217" s="13" t="s">
        <v>274</v>
      </c>
      <c r="W217" s="159">
        <v>1230500</v>
      </c>
      <c r="X217" s="159">
        <v>102541.67</v>
      </c>
      <c r="Y217" s="51">
        <v>0.66890950000000005</v>
      </c>
      <c r="Z217" s="14">
        <f t="shared" si="143"/>
        <v>69482.781472580245</v>
      </c>
      <c r="AA217" s="14">
        <f t="shared" si="142"/>
        <v>69482.781472580245</v>
      </c>
      <c r="AB217" s="13" t="s">
        <v>274</v>
      </c>
      <c r="AC217" s="159">
        <v>1230500</v>
      </c>
      <c r="AD217" s="159">
        <v>102541.67</v>
      </c>
      <c r="AE217" s="51">
        <v>0.66890950000000005</v>
      </c>
      <c r="AF217" s="14">
        <f t="shared" si="144"/>
        <v>69482.781472580245</v>
      </c>
      <c r="AG217" s="14">
        <f t="shared" si="142"/>
        <v>69482.781472580245</v>
      </c>
      <c r="AH217" s="14">
        <f t="shared" si="142"/>
        <v>69482.781472580245</v>
      </c>
      <c r="AI217" s="14">
        <f t="shared" si="142"/>
        <v>69482.781472580245</v>
      </c>
      <c r="AJ217" s="14">
        <f t="shared" si="142"/>
        <v>69482.781472580245</v>
      </c>
      <c r="AK217" s="74">
        <f t="shared" si="141"/>
        <v>831118.3332532224</v>
      </c>
    </row>
    <row r="218" spans="1:37" ht="15.75" hidden="1" outlineLevel="2" x14ac:dyDescent="0.25">
      <c r="A218" s="153">
        <v>8</v>
      </c>
      <c r="B218" s="12" t="s">
        <v>147</v>
      </c>
      <c r="C218" s="78"/>
      <c r="D218" s="78">
        <v>640</v>
      </c>
      <c r="E218" s="78">
        <v>87</v>
      </c>
      <c r="F218" s="9"/>
      <c r="G218" s="154">
        <v>1.0109999999999999</v>
      </c>
      <c r="H218" s="13" t="s">
        <v>8</v>
      </c>
      <c r="I218" s="13" t="s">
        <v>274</v>
      </c>
      <c r="J218" s="159">
        <v>1230500</v>
      </c>
      <c r="K218" s="159">
        <v>102541.67</v>
      </c>
      <c r="L218" s="51">
        <v>0.81071280000000001</v>
      </c>
      <c r="M218" s="14">
        <f t="shared" si="139"/>
        <v>83131.839999999997</v>
      </c>
      <c r="N218" s="14">
        <f t="shared" si="125"/>
        <v>83131.839999999997</v>
      </c>
      <c r="O218" s="14">
        <f t="shared" si="126"/>
        <v>83131.839999999997</v>
      </c>
      <c r="P218" s="13" t="s">
        <v>274</v>
      </c>
      <c r="Q218" s="159">
        <v>1230500</v>
      </c>
      <c r="R218" s="159">
        <v>102541.67</v>
      </c>
      <c r="S218" s="51">
        <v>0.81071280000000001</v>
      </c>
      <c r="T218" s="14">
        <f t="shared" si="140"/>
        <v>84046.294690802126</v>
      </c>
      <c r="U218" s="14">
        <f t="shared" si="142"/>
        <v>84046.294690802126</v>
      </c>
      <c r="V218" s="13" t="s">
        <v>274</v>
      </c>
      <c r="W218" s="159">
        <v>1230500</v>
      </c>
      <c r="X218" s="159">
        <v>102541.67</v>
      </c>
      <c r="Y218" s="51">
        <v>0.81071280000000001</v>
      </c>
      <c r="Z218" s="14">
        <f t="shared" si="143"/>
        <v>84046.294690802126</v>
      </c>
      <c r="AA218" s="14">
        <f t="shared" si="142"/>
        <v>84046.294690802126</v>
      </c>
      <c r="AB218" s="13" t="s">
        <v>274</v>
      </c>
      <c r="AC218" s="159">
        <v>1230500</v>
      </c>
      <c r="AD218" s="159">
        <v>102541.67</v>
      </c>
      <c r="AE218" s="51">
        <v>0.81071280000000001</v>
      </c>
      <c r="AF218" s="14">
        <f t="shared" si="144"/>
        <v>84046.294690802126</v>
      </c>
      <c r="AG218" s="14">
        <f t="shared" si="142"/>
        <v>84046.294690802126</v>
      </c>
      <c r="AH218" s="14">
        <f t="shared" si="142"/>
        <v>84046.294690802126</v>
      </c>
      <c r="AI218" s="14">
        <f t="shared" si="142"/>
        <v>84046.294690802126</v>
      </c>
      <c r="AJ218" s="14">
        <f t="shared" si="142"/>
        <v>84046.294690802126</v>
      </c>
      <c r="AK218" s="74">
        <f t="shared" si="141"/>
        <v>1005812.172217219</v>
      </c>
    </row>
    <row r="219" spans="1:37" ht="15.75" hidden="1" outlineLevel="2" x14ac:dyDescent="0.25">
      <c r="A219" s="153">
        <v>9</v>
      </c>
      <c r="B219" s="12" t="s">
        <v>225</v>
      </c>
      <c r="C219" s="78"/>
      <c r="D219" s="78">
        <v>192</v>
      </c>
      <c r="E219" s="78">
        <v>19</v>
      </c>
      <c r="F219" s="9"/>
      <c r="G219" s="154">
        <v>1.0049999999999999</v>
      </c>
      <c r="H219" s="13" t="s">
        <v>8</v>
      </c>
      <c r="I219" s="13" t="s">
        <v>274</v>
      </c>
      <c r="J219" s="159">
        <v>1230500</v>
      </c>
      <c r="K219" s="159">
        <v>102541.67</v>
      </c>
      <c r="L219" s="51">
        <v>0.38530320000000001</v>
      </c>
      <c r="M219" s="14">
        <f t="shared" si="139"/>
        <v>39509.629999999997</v>
      </c>
      <c r="N219" s="14">
        <f t="shared" si="125"/>
        <v>39509.629999999997</v>
      </c>
      <c r="O219" s="14">
        <f t="shared" si="126"/>
        <v>39509.629999999997</v>
      </c>
      <c r="P219" s="13" t="s">
        <v>274</v>
      </c>
      <c r="Q219" s="159">
        <v>1230500</v>
      </c>
      <c r="R219" s="159">
        <v>102541.67</v>
      </c>
      <c r="S219" s="51">
        <v>0.38530320000000001</v>
      </c>
      <c r="T219" s="14">
        <f t="shared" si="140"/>
        <v>39707.181752265722</v>
      </c>
      <c r="U219" s="14">
        <f t="shared" si="142"/>
        <v>39707.181752265722</v>
      </c>
      <c r="V219" s="13" t="s">
        <v>274</v>
      </c>
      <c r="W219" s="159">
        <v>1230500</v>
      </c>
      <c r="X219" s="159">
        <v>102541.67</v>
      </c>
      <c r="Y219" s="51">
        <v>0.38530320000000001</v>
      </c>
      <c r="Z219" s="14">
        <f t="shared" si="143"/>
        <v>39707.181752265722</v>
      </c>
      <c r="AA219" s="14">
        <f t="shared" si="142"/>
        <v>39707.181752265722</v>
      </c>
      <c r="AB219" s="13" t="s">
        <v>274</v>
      </c>
      <c r="AC219" s="159">
        <v>1230500</v>
      </c>
      <c r="AD219" s="159">
        <v>102541.67</v>
      </c>
      <c r="AE219" s="51">
        <v>0.38530320000000001</v>
      </c>
      <c r="AF219" s="14">
        <f t="shared" si="144"/>
        <v>39707.181752265722</v>
      </c>
      <c r="AG219" s="14">
        <f t="shared" si="142"/>
        <v>39707.181752265722</v>
      </c>
      <c r="AH219" s="14">
        <f t="shared" si="142"/>
        <v>39707.181752265722</v>
      </c>
      <c r="AI219" s="14">
        <f t="shared" si="142"/>
        <v>39707.181752265722</v>
      </c>
      <c r="AJ219" s="14">
        <f t="shared" si="142"/>
        <v>39707.181752265722</v>
      </c>
      <c r="AK219" s="74">
        <f t="shared" si="141"/>
        <v>475893.52577039151</v>
      </c>
    </row>
    <row r="220" spans="1:37" ht="15.75" hidden="1" outlineLevel="2" x14ac:dyDescent="0.25">
      <c r="A220" s="153">
        <v>10</v>
      </c>
      <c r="B220" s="12" t="s">
        <v>240</v>
      </c>
      <c r="C220" s="78"/>
      <c r="D220" s="78">
        <v>501</v>
      </c>
      <c r="E220" s="78">
        <v>102</v>
      </c>
      <c r="F220" s="9"/>
      <c r="G220" s="154">
        <v>1.0209999999999999</v>
      </c>
      <c r="H220" s="13" t="s">
        <v>8</v>
      </c>
      <c r="I220" s="13" t="s">
        <v>274</v>
      </c>
      <c r="J220" s="159">
        <v>1230500</v>
      </c>
      <c r="K220" s="159">
        <v>102541.67</v>
      </c>
      <c r="L220" s="51">
        <v>0.52710639999999997</v>
      </c>
      <c r="M220" s="14">
        <f t="shared" si="139"/>
        <v>54050.37</v>
      </c>
      <c r="N220" s="14">
        <f t="shared" si="125"/>
        <v>54050.37</v>
      </c>
      <c r="O220" s="14">
        <f t="shared" si="126"/>
        <v>54050.37</v>
      </c>
      <c r="P220" s="13" t="s">
        <v>274</v>
      </c>
      <c r="Q220" s="159">
        <v>1230500</v>
      </c>
      <c r="R220" s="159">
        <v>102541.67</v>
      </c>
      <c r="S220" s="51">
        <v>0.52710639999999997</v>
      </c>
      <c r="T220" s="14">
        <f t="shared" si="140"/>
        <v>55185.42830468544</v>
      </c>
      <c r="U220" s="14">
        <f t="shared" si="142"/>
        <v>55185.42830468544</v>
      </c>
      <c r="V220" s="13" t="s">
        <v>274</v>
      </c>
      <c r="W220" s="159">
        <v>1230500</v>
      </c>
      <c r="X220" s="159">
        <v>102541.67</v>
      </c>
      <c r="Y220" s="51">
        <v>0.52710639999999997</v>
      </c>
      <c r="Z220" s="14">
        <f t="shared" si="143"/>
        <v>55185.42830468544</v>
      </c>
      <c r="AA220" s="14">
        <f t="shared" si="142"/>
        <v>55185.42830468544</v>
      </c>
      <c r="AB220" s="13" t="s">
        <v>274</v>
      </c>
      <c r="AC220" s="159">
        <v>1230500</v>
      </c>
      <c r="AD220" s="159">
        <v>102541.67</v>
      </c>
      <c r="AE220" s="51">
        <v>0.52710639999999997</v>
      </c>
      <c r="AF220" s="14">
        <f t="shared" si="144"/>
        <v>55185.42830468544</v>
      </c>
      <c r="AG220" s="14">
        <f t="shared" si="142"/>
        <v>55185.42830468544</v>
      </c>
      <c r="AH220" s="14">
        <f t="shared" si="142"/>
        <v>55185.42830468544</v>
      </c>
      <c r="AI220" s="14">
        <f t="shared" si="142"/>
        <v>55185.42830468544</v>
      </c>
      <c r="AJ220" s="14">
        <f t="shared" si="142"/>
        <v>55185.42830468544</v>
      </c>
      <c r="AK220" s="74">
        <f t="shared" si="141"/>
        <v>658819.9647421689</v>
      </c>
    </row>
    <row r="221" spans="1:37" ht="18.75" hidden="1" outlineLevel="1" x14ac:dyDescent="0.25">
      <c r="A221" s="153"/>
      <c r="B221" s="166" t="s">
        <v>21</v>
      </c>
      <c r="C221" s="23">
        <v>1</v>
      </c>
      <c r="D221" s="23">
        <f t="shared" ref="D221:H221" si="145">D222</f>
        <v>950</v>
      </c>
      <c r="E221" s="23">
        <f t="shared" si="145"/>
        <v>120</v>
      </c>
      <c r="F221" s="23"/>
      <c r="G221" s="23"/>
      <c r="H221" s="23" t="str">
        <f t="shared" si="145"/>
        <v>-</v>
      </c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14"/>
      <c r="U221" s="14"/>
      <c r="V221" s="23"/>
      <c r="W221" s="23"/>
      <c r="X221" s="23"/>
      <c r="Y221" s="23"/>
      <c r="Z221" s="22"/>
      <c r="AA221" s="22"/>
      <c r="AB221" s="23"/>
      <c r="AC221" s="23"/>
      <c r="AD221" s="23"/>
      <c r="AE221" s="23"/>
      <c r="AF221" s="22"/>
      <c r="AG221" s="22"/>
      <c r="AH221" s="22"/>
      <c r="AI221" s="22"/>
      <c r="AJ221" s="22"/>
      <c r="AK221" s="167">
        <f t="shared" ref="AK221" si="146">AK222</f>
        <v>1308859.0900434901</v>
      </c>
    </row>
    <row r="222" spans="1:37" ht="15.75" hidden="1" outlineLevel="2" x14ac:dyDescent="0.25">
      <c r="A222" s="153">
        <v>12</v>
      </c>
      <c r="B222" s="12" t="s">
        <v>148</v>
      </c>
      <c r="C222" s="78"/>
      <c r="D222" s="78">
        <v>950</v>
      </c>
      <c r="E222" s="78">
        <v>120</v>
      </c>
      <c r="F222" s="9"/>
      <c r="G222" s="154">
        <v>1.012</v>
      </c>
      <c r="H222" s="13" t="s">
        <v>8</v>
      </c>
      <c r="I222" s="13" t="s">
        <v>287</v>
      </c>
      <c r="J222" s="163">
        <v>2460900</v>
      </c>
      <c r="K222" s="163">
        <v>205075</v>
      </c>
      <c r="L222" s="51">
        <v>0.52711790000000003</v>
      </c>
      <c r="M222" s="14">
        <f>ROUND(K222*L222,2)</f>
        <v>108098.7</v>
      </c>
      <c r="N222" s="14">
        <f t="shared" si="125"/>
        <v>108098.7</v>
      </c>
      <c r="O222" s="14">
        <f t="shared" si="126"/>
        <v>108098.7</v>
      </c>
      <c r="P222" s="13" t="s">
        <v>287</v>
      </c>
      <c r="Q222" s="163">
        <v>2460900</v>
      </c>
      <c r="R222" s="163">
        <v>205075</v>
      </c>
      <c r="S222" s="51">
        <v>0.52711790000000003</v>
      </c>
      <c r="T222" s="14">
        <f>$R$222*S222*G222</f>
        <v>109395.88778261001</v>
      </c>
      <c r="U222" s="14">
        <f t="shared" si="142"/>
        <v>109395.88778261001</v>
      </c>
      <c r="V222" s="13" t="s">
        <v>287</v>
      </c>
      <c r="W222" s="163">
        <v>2460900</v>
      </c>
      <c r="X222" s="163">
        <v>205075</v>
      </c>
      <c r="Y222" s="51">
        <v>0.52711790000000003</v>
      </c>
      <c r="Z222" s="14">
        <f>U222</f>
        <v>109395.88778261001</v>
      </c>
      <c r="AA222" s="14">
        <f t="shared" si="142"/>
        <v>109395.88778261001</v>
      </c>
      <c r="AB222" s="13" t="s">
        <v>287</v>
      </c>
      <c r="AC222" s="163">
        <v>2460900</v>
      </c>
      <c r="AD222" s="163">
        <v>205075</v>
      </c>
      <c r="AE222" s="51">
        <v>0.52711790000000003</v>
      </c>
      <c r="AF222" s="14">
        <f>AA222</f>
        <v>109395.88778261001</v>
      </c>
      <c r="AG222" s="14">
        <f t="shared" si="142"/>
        <v>109395.88778261001</v>
      </c>
      <c r="AH222" s="14">
        <f t="shared" si="142"/>
        <v>109395.88778261001</v>
      </c>
      <c r="AI222" s="14">
        <f t="shared" si="142"/>
        <v>109395.88778261001</v>
      </c>
      <c r="AJ222" s="14">
        <f t="shared" si="142"/>
        <v>109395.88778261001</v>
      </c>
      <c r="AK222" s="74">
        <f>M222+N222+O222+T222+U222+Z222+AA222+AF222+AG222+AH222+AI222+AJ222</f>
        <v>1308859.0900434901</v>
      </c>
    </row>
    <row r="223" spans="1:37" ht="18.75" hidden="1" outlineLevel="1" x14ac:dyDescent="0.25">
      <c r="A223" s="153"/>
      <c r="B223" s="166" t="s">
        <v>56</v>
      </c>
      <c r="C223" s="23">
        <v>1</v>
      </c>
      <c r="D223" s="127">
        <f t="shared" ref="D223:H223" si="147">D224</f>
        <v>1890</v>
      </c>
      <c r="E223" s="127">
        <f t="shared" si="147"/>
        <v>139</v>
      </c>
      <c r="F223" s="127"/>
      <c r="G223" s="127"/>
      <c r="H223" s="127" t="str">
        <f t="shared" si="147"/>
        <v>-</v>
      </c>
      <c r="I223" s="127"/>
      <c r="J223" s="127"/>
      <c r="K223" s="127"/>
      <c r="L223" s="127"/>
      <c r="M223" s="127"/>
      <c r="N223" s="127"/>
      <c r="O223" s="127"/>
      <c r="P223" s="127"/>
      <c r="Q223" s="127"/>
      <c r="R223" s="127"/>
      <c r="S223" s="127"/>
      <c r="T223" s="14"/>
      <c r="U223" s="14"/>
      <c r="V223" s="127"/>
      <c r="W223" s="127"/>
      <c r="X223" s="127"/>
      <c r="Y223" s="127"/>
      <c r="Z223" s="168"/>
      <c r="AA223" s="168"/>
      <c r="AB223" s="127"/>
      <c r="AC223" s="127"/>
      <c r="AD223" s="127"/>
      <c r="AE223" s="127"/>
      <c r="AF223" s="168"/>
      <c r="AG223" s="168"/>
      <c r="AH223" s="168"/>
      <c r="AI223" s="168"/>
      <c r="AJ223" s="168"/>
      <c r="AK223" s="167">
        <f t="shared" ref="AK223" si="148">AK224</f>
        <v>1419541.1854792687</v>
      </c>
    </row>
    <row r="224" spans="1:37" ht="31.5" hidden="1" outlineLevel="2" x14ac:dyDescent="0.25">
      <c r="A224" s="153">
        <v>13</v>
      </c>
      <c r="B224" s="12" t="s">
        <v>149</v>
      </c>
      <c r="C224" s="78"/>
      <c r="D224" s="78">
        <v>1890</v>
      </c>
      <c r="E224" s="78">
        <v>139</v>
      </c>
      <c r="F224" s="9"/>
      <c r="G224" s="154">
        <v>1.0129999999999999</v>
      </c>
      <c r="H224" s="13" t="s">
        <v>8</v>
      </c>
      <c r="I224" s="13" t="s">
        <v>292</v>
      </c>
      <c r="J224" s="163">
        <v>2907100</v>
      </c>
      <c r="K224" s="163">
        <v>242258.33</v>
      </c>
      <c r="L224" s="51">
        <v>0.48358649999999997</v>
      </c>
      <c r="M224" s="14">
        <f>ROUND(K224*L224,2)</f>
        <v>117152.86</v>
      </c>
      <c r="N224" s="14">
        <f t="shared" si="125"/>
        <v>117152.86</v>
      </c>
      <c r="O224" s="14">
        <f t="shared" si="126"/>
        <v>117152.86</v>
      </c>
      <c r="P224" s="13" t="s">
        <v>292</v>
      </c>
      <c r="Q224" s="163">
        <v>2907100</v>
      </c>
      <c r="R224" s="163">
        <v>242258.33</v>
      </c>
      <c r="S224" s="51">
        <v>0.48358649999999997</v>
      </c>
      <c r="T224" s="14">
        <f>$R$224*S224*G224</f>
        <v>118675.84505325207</v>
      </c>
      <c r="U224" s="14">
        <f t="shared" si="142"/>
        <v>118675.84505325207</v>
      </c>
      <c r="V224" s="13" t="s">
        <v>292</v>
      </c>
      <c r="W224" s="163">
        <v>2907100</v>
      </c>
      <c r="X224" s="163">
        <v>242258.33</v>
      </c>
      <c r="Y224" s="51">
        <v>0.48358649999999997</v>
      </c>
      <c r="Z224" s="14">
        <f>U224</f>
        <v>118675.84505325207</v>
      </c>
      <c r="AA224" s="14">
        <f t="shared" si="142"/>
        <v>118675.84505325207</v>
      </c>
      <c r="AB224" s="13" t="s">
        <v>292</v>
      </c>
      <c r="AC224" s="163">
        <v>2907100</v>
      </c>
      <c r="AD224" s="163">
        <v>242258.33</v>
      </c>
      <c r="AE224" s="51">
        <v>0.48358649999999997</v>
      </c>
      <c r="AF224" s="14">
        <f>AA224</f>
        <v>118675.84505325207</v>
      </c>
      <c r="AG224" s="14">
        <f t="shared" si="142"/>
        <v>118675.84505325207</v>
      </c>
      <c r="AH224" s="14">
        <f t="shared" si="142"/>
        <v>118675.84505325207</v>
      </c>
      <c r="AI224" s="14">
        <f t="shared" si="142"/>
        <v>118675.84505325207</v>
      </c>
      <c r="AJ224" s="14">
        <f t="shared" si="142"/>
        <v>118675.84505325207</v>
      </c>
      <c r="AK224" s="74">
        <f>M224+N224+O224+T224+U224+Z224+AA224+AF224+AG224+AH224+AI224+AJ224</f>
        <v>1419541.1854792687</v>
      </c>
    </row>
    <row r="225" spans="1:41" ht="15.75" collapsed="1" x14ac:dyDescent="0.25">
      <c r="A225" s="22">
        <v>12</v>
      </c>
      <c r="B225" s="24" t="s">
        <v>150</v>
      </c>
      <c r="C225" s="9">
        <f>C226</f>
        <v>18</v>
      </c>
      <c r="D225" s="125">
        <f t="shared" ref="D225:AK225" si="149">D226</f>
        <v>7767</v>
      </c>
      <c r="E225" s="125">
        <f t="shared" si="149"/>
        <v>1177</v>
      </c>
      <c r="F225" s="125">
        <f t="shared" si="149"/>
        <v>2</v>
      </c>
      <c r="G225" s="125"/>
      <c r="H225" s="125"/>
      <c r="I225" s="125"/>
      <c r="J225" s="125"/>
      <c r="K225" s="125"/>
      <c r="L225" s="125"/>
      <c r="M225" s="125"/>
      <c r="N225" s="125"/>
      <c r="O225" s="125"/>
      <c r="P225" s="125"/>
      <c r="Q225" s="125"/>
      <c r="R225" s="125"/>
      <c r="S225" s="125"/>
      <c r="T225" s="14"/>
      <c r="U225" s="14"/>
      <c r="V225" s="125"/>
      <c r="W225" s="125"/>
      <c r="X225" s="125"/>
      <c r="Y225" s="125"/>
      <c r="Z225" s="59"/>
      <c r="AA225" s="59"/>
      <c r="AB225" s="125"/>
      <c r="AC225" s="125"/>
      <c r="AD225" s="125"/>
      <c r="AE225" s="125"/>
      <c r="AF225" s="59"/>
      <c r="AG225" s="59"/>
      <c r="AH225" s="59"/>
      <c r="AI225" s="59"/>
      <c r="AJ225" s="59"/>
      <c r="AK225" s="161">
        <f t="shared" si="149"/>
        <v>16138563.449159276</v>
      </c>
    </row>
    <row r="226" spans="1:41" ht="18.75" hidden="1" outlineLevel="1" x14ac:dyDescent="0.25">
      <c r="A226" s="153"/>
      <c r="B226" s="166" t="s">
        <v>6</v>
      </c>
      <c r="C226" s="23">
        <v>18</v>
      </c>
      <c r="D226" s="127">
        <f t="shared" ref="D226:F226" si="150">SUM(D227:D244)</f>
        <v>7767</v>
      </c>
      <c r="E226" s="127">
        <f t="shared" si="150"/>
        <v>1177</v>
      </c>
      <c r="F226" s="127">
        <f t="shared" si="150"/>
        <v>2</v>
      </c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4"/>
      <c r="U226" s="14"/>
      <c r="V226" s="127"/>
      <c r="W226" s="127"/>
      <c r="X226" s="127"/>
      <c r="Y226" s="127"/>
      <c r="Z226" s="168"/>
      <c r="AA226" s="168"/>
      <c r="AB226" s="127"/>
      <c r="AC226" s="127"/>
      <c r="AD226" s="127"/>
      <c r="AE226" s="127"/>
      <c r="AF226" s="168"/>
      <c r="AG226" s="168"/>
      <c r="AH226" s="168"/>
      <c r="AI226" s="168"/>
      <c r="AJ226" s="168"/>
      <c r="AK226" s="167">
        <f t="shared" ref="AK226" si="151">SUM(AK227:AK244)</f>
        <v>16138563.449159276</v>
      </c>
    </row>
    <row r="227" spans="1:41" ht="15.75" hidden="1" outlineLevel="2" x14ac:dyDescent="0.25">
      <c r="A227" s="153">
        <v>1</v>
      </c>
      <c r="B227" s="12" t="s">
        <v>151</v>
      </c>
      <c r="C227" s="78"/>
      <c r="D227" s="78">
        <v>756</v>
      </c>
      <c r="E227" s="78">
        <v>133</v>
      </c>
      <c r="F227" s="9"/>
      <c r="G227" s="154">
        <v>1.0169999999999999</v>
      </c>
      <c r="H227" s="6" t="s">
        <v>8</v>
      </c>
      <c r="I227" s="13" t="s">
        <v>274</v>
      </c>
      <c r="J227" s="159">
        <v>1230500</v>
      </c>
      <c r="K227" s="159">
        <v>102541.67</v>
      </c>
      <c r="L227" s="51">
        <v>0.81071280000000001</v>
      </c>
      <c r="M227" s="14">
        <f t="shared" ref="M227:M244" si="152">ROUND(K227*L227,2)</f>
        <v>83131.839999999997</v>
      </c>
      <c r="N227" s="14">
        <f t="shared" si="125"/>
        <v>83131.839999999997</v>
      </c>
      <c r="O227" s="14">
        <f t="shared" si="126"/>
        <v>83131.839999999997</v>
      </c>
      <c r="P227" s="13" t="s">
        <v>274</v>
      </c>
      <c r="Q227" s="159">
        <v>1230500</v>
      </c>
      <c r="R227" s="159">
        <v>102541.67</v>
      </c>
      <c r="S227" s="51">
        <v>0.81071280000000001</v>
      </c>
      <c r="T227" s="14">
        <f t="shared" ref="T227:T244" si="153">$R$227*S227*G227</f>
        <v>84545.08575721638</v>
      </c>
      <c r="U227" s="14">
        <f t="shared" si="142"/>
        <v>84545.08575721638</v>
      </c>
      <c r="V227" s="13" t="s">
        <v>274</v>
      </c>
      <c r="W227" s="159">
        <v>1230500</v>
      </c>
      <c r="X227" s="159">
        <v>102541.67</v>
      </c>
      <c r="Y227" s="51">
        <v>0.81071280000000001</v>
      </c>
      <c r="Z227" s="14">
        <f>U227</f>
        <v>84545.08575721638</v>
      </c>
      <c r="AA227" s="14">
        <f t="shared" si="142"/>
        <v>84545.08575721638</v>
      </c>
      <c r="AB227" s="13" t="s">
        <v>274</v>
      </c>
      <c r="AC227" s="159">
        <v>1230500</v>
      </c>
      <c r="AD227" s="159">
        <v>102541.67</v>
      </c>
      <c r="AE227" s="51">
        <v>0.81071280000000001</v>
      </c>
      <c r="AF227" s="14">
        <f>AA227</f>
        <v>84545.08575721638</v>
      </c>
      <c r="AG227" s="14">
        <f t="shared" si="142"/>
        <v>84545.08575721638</v>
      </c>
      <c r="AH227" s="14">
        <f t="shared" si="142"/>
        <v>84545.08575721638</v>
      </c>
      <c r="AI227" s="14">
        <f t="shared" si="142"/>
        <v>84545.08575721638</v>
      </c>
      <c r="AJ227" s="14">
        <f t="shared" si="142"/>
        <v>84545.08575721638</v>
      </c>
      <c r="AK227" s="74">
        <f t="shared" ref="AK227:AK244" si="154">M227+N227+O227+T227+U227+Z227+AA227+AF227+AG227+AH227+AI227+AJ227</f>
        <v>1010301.2918149477</v>
      </c>
      <c r="AL227" s="150"/>
      <c r="AO227" s="3"/>
    </row>
    <row r="228" spans="1:41" ht="15.75" hidden="1" outlineLevel="2" x14ac:dyDescent="0.25">
      <c r="A228" s="153">
        <v>2</v>
      </c>
      <c r="B228" s="12" t="s">
        <v>152</v>
      </c>
      <c r="C228" s="78"/>
      <c r="D228" s="78">
        <v>435</v>
      </c>
      <c r="E228" s="78">
        <v>74</v>
      </c>
      <c r="F228" s="9">
        <v>1</v>
      </c>
      <c r="G228" s="154">
        <v>1</v>
      </c>
      <c r="H228" s="13" t="s">
        <v>8</v>
      </c>
      <c r="I228" s="13" t="s">
        <v>274</v>
      </c>
      <c r="J228" s="159">
        <v>1230500</v>
      </c>
      <c r="K228" s="159">
        <v>102541.67</v>
      </c>
      <c r="L228" s="51">
        <v>0.81071280000000001</v>
      </c>
      <c r="M228" s="14">
        <f t="shared" si="152"/>
        <v>83131.839999999997</v>
      </c>
      <c r="N228" s="14">
        <f t="shared" si="125"/>
        <v>83131.839999999997</v>
      </c>
      <c r="O228" s="14">
        <f t="shared" si="126"/>
        <v>83131.839999999997</v>
      </c>
      <c r="P228" s="13" t="s">
        <v>274</v>
      </c>
      <c r="Q228" s="159">
        <v>1230500</v>
      </c>
      <c r="R228" s="159">
        <v>102541.67</v>
      </c>
      <c r="S228" s="51">
        <v>0.81071280000000001</v>
      </c>
      <c r="T228" s="14">
        <f t="shared" si="153"/>
        <v>83131.844402375995</v>
      </c>
      <c r="U228" s="14">
        <f t="shared" si="142"/>
        <v>83131.844402375995</v>
      </c>
      <c r="V228" s="13" t="s">
        <v>274</v>
      </c>
      <c r="W228" s="159">
        <v>1230500</v>
      </c>
      <c r="X228" s="159">
        <v>102541.67</v>
      </c>
      <c r="Y228" s="51">
        <v>0.81071280000000001</v>
      </c>
      <c r="Z228" s="14">
        <f>M228</f>
        <v>83131.839999999997</v>
      </c>
      <c r="AA228" s="14">
        <f>M228</f>
        <v>83131.839999999997</v>
      </c>
      <c r="AB228" s="13" t="s">
        <v>274</v>
      </c>
      <c r="AC228" s="159">
        <v>1230500</v>
      </c>
      <c r="AD228" s="159">
        <v>102541.67</v>
      </c>
      <c r="AE228" s="51">
        <v>0.81071280000000001</v>
      </c>
      <c r="AF228" s="14">
        <f>M228</f>
        <v>83131.839999999997</v>
      </c>
      <c r="AG228" s="14">
        <f>M228</f>
        <v>83131.839999999997</v>
      </c>
      <c r="AH228" s="14">
        <f>M228</f>
        <v>83131.839999999997</v>
      </c>
      <c r="AI228" s="14">
        <f>M228</f>
        <v>83131.839999999997</v>
      </c>
      <c r="AJ228" s="14">
        <f>M228</f>
        <v>83131.839999999997</v>
      </c>
      <c r="AK228" s="74">
        <f t="shared" si="154"/>
        <v>997582.08880475175</v>
      </c>
      <c r="AL228" s="150"/>
      <c r="AO228" s="3"/>
    </row>
    <row r="229" spans="1:41" ht="15.75" hidden="1" outlineLevel="2" x14ac:dyDescent="0.25">
      <c r="A229" s="153">
        <v>3</v>
      </c>
      <c r="B229" s="12" t="s">
        <v>153</v>
      </c>
      <c r="C229" s="78"/>
      <c r="D229" s="78">
        <v>238</v>
      </c>
      <c r="E229" s="78">
        <v>23</v>
      </c>
      <c r="F229" s="9"/>
      <c r="G229" s="154">
        <v>1.0029999999999999</v>
      </c>
      <c r="H229" s="13" t="s">
        <v>8</v>
      </c>
      <c r="I229" s="13" t="s">
        <v>274</v>
      </c>
      <c r="J229" s="159">
        <v>1230500</v>
      </c>
      <c r="K229" s="159">
        <v>102541.67</v>
      </c>
      <c r="L229" s="51">
        <v>0.81071280000000001</v>
      </c>
      <c r="M229" s="14">
        <f t="shared" si="152"/>
        <v>83131.839999999997</v>
      </c>
      <c r="N229" s="14">
        <f t="shared" si="125"/>
        <v>83131.839999999997</v>
      </c>
      <c r="O229" s="14">
        <f t="shared" si="126"/>
        <v>83131.839999999997</v>
      </c>
      <c r="P229" s="13" t="s">
        <v>274</v>
      </c>
      <c r="Q229" s="159">
        <v>1230500</v>
      </c>
      <c r="R229" s="159">
        <v>102541.67</v>
      </c>
      <c r="S229" s="51">
        <v>0.81071280000000001</v>
      </c>
      <c r="T229" s="14">
        <f t="shared" si="153"/>
        <v>83381.239935583115</v>
      </c>
      <c r="U229" s="14">
        <f t="shared" ref="U229:AJ244" si="155">T229</f>
        <v>83381.239935583115</v>
      </c>
      <c r="V229" s="13" t="s">
        <v>274</v>
      </c>
      <c r="W229" s="159">
        <v>1230500</v>
      </c>
      <c r="X229" s="159">
        <v>102541.67</v>
      </c>
      <c r="Y229" s="51">
        <v>0.81071280000000001</v>
      </c>
      <c r="Z229" s="14">
        <f t="shared" ref="Z229:Z244" si="156">U229</f>
        <v>83381.239935583115</v>
      </c>
      <c r="AA229" s="14">
        <f t="shared" si="155"/>
        <v>83381.239935583115</v>
      </c>
      <c r="AB229" s="13" t="s">
        <v>274</v>
      </c>
      <c r="AC229" s="159">
        <v>1230500</v>
      </c>
      <c r="AD229" s="159">
        <v>102541.67</v>
      </c>
      <c r="AE229" s="51">
        <v>0.81071280000000001</v>
      </c>
      <c r="AF229" s="14">
        <f t="shared" ref="AF229:AF244" si="157">AA229</f>
        <v>83381.239935583115</v>
      </c>
      <c r="AG229" s="14">
        <f t="shared" si="155"/>
        <v>83381.239935583115</v>
      </c>
      <c r="AH229" s="14">
        <f t="shared" si="155"/>
        <v>83381.239935583115</v>
      </c>
      <c r="AI229" s="14">
        <f t="shared" si="155"/>
        <v>83381.239935583115</v>
      </c>
      <c r="AJ229" s="14">
        <f t="shared" si="155"/>
        <v>83381.239935583115</v>
      </c>
      <c r="AK229" s="74">
        <f t="shared" si="154"/>
        <v>999826.67942024779</v>
      </c>
      <c r="AL229" s="150"/>
      <c r="AO229" s="3"/>
    </row>
    <row r="230" spans="1:41" ht="15.75" hidden="1" outlineLevel="2" x14ac:dyDescent="0.25">
      <c r="A230" s="153">
        <v>4</v>
      </c>
      <c r="B230" s="12" t="s">
        <v>154</v>
      </c>
      <c r="C230" s="78"/>
      <c r="D230" s="78">
        <v>269</v>
      </c>
      <c r="E230" s="78">
        <v>50</v>
      </c>
      <c r="F230" s="9"/>
      <c r="G230" s="154">
        <v>1.0069999999999999</v>
      </c>
      <c r="H230" s="13" t="s">
        <v>8</v>
      </c>
      <c r="I230" s="13" t="s">
        <v>274</v>
      </c>
      <c r="J230" s="159">
        <v>1230500</v>
      </c>
      <c r="K230" s="159">
        <v>102541.67</v>
      </c>
      <c r="L230" s="51">
        <v>0.81071280000000001</v>
      </c>
      <c r="M230" s="14">
        <f t="shared" si="152"/>
        <v>83131.839999999997</v>
      </c>
      <c r="N230" s="14">
        <f t="shared" si="125"/>
        <v>83131.839999999997</v>
      </c>
      <c r="O230" s="14">
        <f t="shared" si="126"/>
        <v>83131.839999999997</v>
      </c>
      <c r="P230" s="13" t="s">
        <v>274</v>
      </c>
      <c r="Q230" s="159">
        <v>1230500</v>
      </c>
      <c r="R230" s="159">
        <v>102541.67</v>
      </c>
      <c r="S230" s="51">
        <v>0.81071280000000001</v>
      </c>
      <c r="T230" s="14">
        <f t="shared" si="153"/>
        <v>83713.767313192613</v>
      </c>
      <c r="U230" s="14">
        <f t="shared" si="155"/>
        <v>83713.767313192613</v>
      </c>
      <c r="V230" s="13" t="s">
        <v>274</v>
      </c>
      <c r="W230" s="159">
        <v>1230500</v>
      </c>
      <c r="X230" s="159">
        <v>102541.67</v>
      </c>
      <c r="Y230" s="51">
        <v>0.81071280000000001</v>
      </c>
      <c r="Z230" s="14">
        <f t="shared" si="156"/>
        <v>83713.767313192613</v>
      </c>
      <c r="AA230" s="14">
        <f t="shared" si="155"/>
        <v>83713.767313192613</v>
      </c>
      <c r="AB230" s="13" t="s">
        <v>274</v>
      </c>
      <c r="AC230" s="159">
        <v>1230500</v>
      </c>
      <c r="AD230" s="159">
        <v>102541.67</v>
      </c>
      <c r="AE230" s="51">
        <v>0.81071280000000001</v>
      </c>
      <c r="AF230" s="14">
        <f t="shared" si="157"/>
        <v>83713.767313192613</v>
      </c>
      <c r="AG230" s="14">
        <f t="shared" si="155"/>
        <v>83713.767313192613</v>
      </c>
      <c r="AH230" s="14">
        <f t="shared" si="155"/>
        <v>83713.767313192613</v>
      </c>
      <c r="AI230" s="14">
        <f t="shared" si="155"/>
        <v>83713.767313192613</v>
      </c>
      <c r="AJ230" s="14">
        <f t="shared" si="155"/>
        <v>83713.767313192613</v>
      </c>
      <c r="AK230" s="74">
        <f t="shared" si="154"/>
        <v>1002819.4258187334</v>
      </c>
      <c r="AL230" s="150"/>
      <c r="AO230" s="3"/>
    </row>
    <row r="231" spans="1:41" ht="15.75" hidden="1" outlineLevel="2" x14ac:dyDescent="0.25">
      <c r="A231" s="153">
        <v>5</v>
      </c>
      <c r="B231" s="12" t="s">
        <v>155</v>
      </c>
      <c r="C231" s="78"/>
      <c r="D231" s="78">
        <v>652</v>
      </c>
      <c r="E231" s="78">
        <v>107</v>
      </c>
      <c r="F231" s="9"/>
      <c r="G231" s="154">
        <v>1.014</v>
      </c>
      <c r="H231" s="13" t="s">
        <v>8</v>
      </c>
      <c r="I231" s="13" t="s">
        <v>274</v>
      </c>
      <c r="J231" s="159">
        <v>1230500</v>
      </c>
      <c r="K231" s="159">
        <v>102541.67</v>
      </c>
      <c r="L231" s="51">
        <v>0.81071280000000001</v>
      </c>
      <c r="M231" s="14">
        <f t="shared" si="152"/>
        <v>83131.839999999997</v>
      </c>
      <c r="N231" s="14">
        <f t="shared" si="125"/>
        <v>83131.839999999997</v>
      </c>
      <c r="O231" s="14">
        <f t="shared" si="126"/>
        <v>83131.839999999997</v>
      </c>
      <c r="P231" s="13" t="s">
        <v>274</v>
      </c>
      <c r="Q231" s="159">
        <v>1230500</v>
      </c>
      <c r="R231" s="159">
        <v>102541.67</v>
      </c>
      <c r="S231" s="51">
        <v>0.81071280000000001</v>
      </c>
      <c r="T231" s="14">
        <f t="shared" si="153"/>
        <v>84295.69022400926</v>
      </c>
      <c r="U231" s="14">
        <f t="shared" si="155"/>
        <v>84295.69022400926</v>
      </c>
      <c r="V231" s="13" t="s">
        <v>274</v>
      </c>
      <c r="W231" s="159">
        <v>1230500</v>
      </c>
      <c r="X231" s="159">
        <v>102541.67</v>
      </c>
      <c r="Y231" s="51">
        <v>0.81071280000000001</v>
      </c>
      <c r="Z231" s="14">
        <f t="shared" si="156"/>
        <v>84295.69022400926</v>
      </c>
      <c r="AA231" s="14">
        <f t="shared" si="155"/>
        <v>84295.69022400926</v>
      </c>
      <c r="AB231" s="13" t="s">
        <v>274</v>
      </c>
      <c r="AC231" s="159">
        <v>1230500</v>
      </c>
      <c r="AD231" s="159">
        <v>102541.67</v>
      </c>
      <c r="AE231" s="51">
        <v>0.81071280000000001</v>
      </c>
      <c r="AF231" s="14">
        <f t="shared" si="157"/>
        <v>84295.69022400926</v>
      </c>
      <c r="AG231" s="14">
        <f t="shared" si="155"/>
        <v>84295.69022400926</v>
      </c>
      <c r="AH231" s="14">
        <f t="shared" si="155"/>
        <v>84295.69022400926</v>
      </c>
      <c r="AI231" s="14">
        <f t="shared" si="155"/>
        <v>84295.69022400926</v>
      </c>
      <c r="AJ231" s="14">
        <f t="shared" si="155"/>
        <v>84295.69022400926</v>
      </c>
      <c r="AK231" s="74">
        <f t="shared" si="154"/>
        <v>1008056.7320160831</v>
      </c>
      <c r="AL231" s="150"/>
      <c r="AO231" s="3"/>
    </row>
    <row r="232" spans="1:41" ht="15.75" hidden="1" outlineLevel="2" x14ac:dyDescent="0.25">
      <c r="A232" s="153">
        <v>6</v>
      </c>
      <c r="B232" s="12" t="s">
        <v>156</v>
      </c>
      <c r="C232" s="78"/>
      <c r="D232" s="78">
        <v>460</v>
      </c>
      <c r="E232" s="78">
        <v>73</v>
      </c>
      <c r="F232" s="9"/>
      <c r="G232" s="154">
        <v>1.01</v>
      </c>
      <c r="H232" s="13" t="s">
        <v>8</v>
      </c>
      <c r="I232" s="13" t="s">
        <v>274</v>
      </c>
      <c r="J232" s="159">
        <v>1230500</v>
      </c>
      <c r="K232" s="159">
        <v>102541.67</v>
      </c>
      <c r="L232" s="51">
        <v>0.81071280000000001</v>
      </c>
      <c r="M232" s="14">
        <f t="shared" si="152"/>
        <v>83131.839999999997</v>
      </c>
      <c r="N232" s="14">
        <f t="shared" si="125"/>
        <v>83131.839999999997</v>
      </c>
      <c r="O232" s="14">
        <f t="shared" si="126"/>
        <v>83131.839999999997</v>
      </c>
      <c r="P232" s="13" t="s">
        <v>274</v>
      </c>
      <c r="Q232" s="159">
        <v>1230500</v>
      </c>
      <c r="R232" s="159">
        <v>102541.67</v>
      </c>
      <c r="S232" s="51">
        <v>0.81071280000000001</v>
      </c>
      <c r="T232" s="14">
        <f t="shared" si="153"/>
        <v>83963.162846399762</v>
      </c>
      <c r="U232" s="14">
        <f t="shared" si="155"/>
        <v>83963.162846399762</v>
      </c>
      <c r="V232" s="13" t="s">
        <v>274</v>
      </c>
      <c r="W232" s="159">
        <v>1230500</v>
      </c>
      <c r="X232" s="159">
        <v>102541.67</v>
      </c>
      <c r="Y232" s="51">
        <v>0.81071280000000001</v>
      </c>
      <c r="Z232" s="14">
        <f t="shared" si="156"/>
        <v>83963.162846399762</v>
      </c>
      <c r="AA232" s="14">
        <f t="shared" si="155"/>
        <v>83963.162846399762</v>
      </c>
      <c r="AB232" s="13" t="s">
        <v>274</v>
      </c>
      <c r="AC232" s="159">
        <v>1230500</v>
      </c>
      <c r="AD232" s="159">
        <v>102541.67</v>
      </c>
      <c r="AE232" s="51">
        <v>0.81071280000000001</v>
      </c>
      <c r="AF232" s="14">
        <f t="shared" si="157"/>
        <v>83963.162846399762</v>
      </c>
      <c r="AG232" s="14">
        <f t="shared" si="155"/>
        <v>83963.162846399762</v>
      </c>
      <c r="AH232" s="14">
        <f t="shared" si="155"/>
        <v>83963.162846399762</v>
      </c>
      <c r="AI232" s="14">
        <f t="shared" si="155"/>
        <v>83963.162846399762</v>
      </c>
      <c r="AJ232" s="14">
        <f t="shared" si="155"/>
        <v>83963.162846399762</v>
      </c>
      <c r="AK232" s="74">
        <f t="shared" si="154"/>
        <v>1005063.9856175976</v>
      </c>
      <c r="AL232" s="150"/>
      <c r="AO232" s="3"/>
    </row>
    <row r="233" spans="1:41" ht="15.75" hidden="1" outlineLevel="2" x14ac:dyDescent="0.25">
      <c r="A233" s="153">
        <v>7</v>
      </c>
      <c r="B233" s="12" t="s">
        <v>157</v>
      </c>
      <c r="C233" s="78"/>
      <c r="D233" s="78">
        <v>256</v>
      </c>
      <c r="E233" s="78">
        <v>52</v>
      </c>
      <c r="F233" s="9"/>
      <c r="G233" s="154">
        <v>1.014</v>
      </c>
      <c r="H233" s="13" t="s">
        <v>8</v>
      </c>
      <c r="I233" s="13" t="s">
        <v>274</v>
      </c>
      <c r="J233" s="159">
        <v>1230500</v>
      </c>
      <c r="K233" s="159">
        <v>102541.67</v>
      </c>
      <c r="L233" s="51">
        <v>0.38530320000000001</v>
      </c>
      <c r="M233" s="14">
        <f t="shared" si="152"/>
        <v>39509.629999999997</v>
      </c>
      <c r="N233" s="14">
        <f t="shared" si="125"/>
        <v>39509.629999999997</v>
      </c>
      <c r="O233" s="14">
        <f t="shared" si="126"/>
        <v>39509.629999999997</v>
      </c>
      <c r="P233" s="13" t="s">
        <v>274</v>
      </c>
      <c r="Q233" s="159">
        <v>1230500</v>
      </c>
      <c r="R233" s="159">
        <v>102541.67</v>
      </c>
      <c r="S233" s="51">
        <v>0.38530320000000001</v>
      </c>
      <c r="T233" s="14">
        <f t="shared" si="153"/>
        <v>40062.768454524819</v>
      </c>
      <c r="U233" s="14">
        <f t="shared" si="155"/>
        <v>40062.768454524819</v>
      </c>
      <c r="V233" s="13" t="s">
        <v>274</v>
      </c>
      <c r="W233" s="159">
        <v>1230500</v>
      </c>
      <c r="X233" s="159">
        <v>102541.67</v>
      </c>
      <c r="Y233" s="51">
        <v>0.38530320000000001</v>
      </c>
      <c r="Z233" s="14">
        <f t="shared" si="156"/>
        <v>40062.768454524819</v>
      </c>
      <c r="AA233" s="14">
        <f t="shared" si="155"/>
        <v>40062.768454524819</v>
      </c>
      <c r="AB233" s="13" t="s">
        <v>274</v>
      </c>
      <c r="AC233" s="159">
        <v>1230500</v>
      </c>
      <c r="AD233" s="159">
        <v>102541.67</v>
      </c>
      <c r="AE233" s="51">
        <v>0.38530320000000001</v>
      </c>
      <c r="AF233" s="14">
        <f t="shared" si="157"/>
        <v>40062.768454524819</v>
      </c>
      <c r="AG233" s="14">
        <f t="shared" si="155"/>
        <v>40062.768454524819</v>
      </c>
      <c r="AH233" s="14">
        <f t="shared" si="155"/>
        <v>40062.768454524819</v>
      </c>
      <c r="AI233" s="14">
        <f t="shared" si="155"/>
        <v>40062.768454524819</v>
      </c>
      <c r="AJ233" s="14">
        <f t="shared" si="155"/>
        <v>40062.768454524819</v>
      </c>
      <c r="AK233" s="74">
        <f t="shared" si="154"/>
        <v>479093.80609072326</v>
      </c>
      <c r="AL233" s="150"/>
      <c r="AO233" s="3"/>
    </row>
    <row r="234" spans="1:41" ht="15.75" hidden="1" outlineLevel="2" x14ac:dyDescent="0.25">
      <c r="A234" s="153">
        <v>8</v>
      </c>
      <c r="B234" s="12" t="s">
        <v>158</v>
      </c>
      <c r="C234" s="78"/>
      <c r="D234" s="78">
        <v>658</v>
      </c>
      <c r="E234" s="78">
        <v>109</v>
      </c>
      <c r="F234" s="9"/>
      <c r="G234" s="154">
        <v>1.022</v>
      </c>
      <c r="H234" s="13" t="s">
        <v>8</v>
      </c>
      <c r="I234" s="13" t="s">
        <v>274</v>
      </c>
      <c r="J234" s="159">
        <v>1230500</v>
      </c>
      <c r="K234" s="159">
        <v>102541.67</v>
      </c>
      <c r="L234" s="51">
        <v>0.52710639999999997</v>
      </c>
      <c r="M234" s="14">
        <f t="shared" si="152"/>
        <v>54050.37</v>
      </c>
      <c r="N234" s="14">
        <f t="shared" si="125"/>
        <v>54050.37</v>
      </c>
      <c r="O234" s="14">
        <f t="shared" si="126"/>
        <v>54050.37</v>
      </c>
      <c r="P234" s="13" t="s">
        <v>274</v>
      </c>
      <c r="Q234" s="159">
        <v>1230500</v>
      </c>
      <c r="R234" s="159">
        <v>102541.67</v>
      </c>
      <c r="S234" s="51">
        <v>0.52710639999999997</v>
      </c>
      <c r="T234" s="14">
        <f t="shared" si="153"/>
        <v>55239.478675209131</v>
      </c>
      <c r="U234" s="14">
        <f t="shared" si="155"/>
        <v>55239.478675209131</v>
      </c>
      <c r="V234" s="13" t="s">
        <v>274</v>
      </c>
      <c r="W234" s="159">
        <v>1230500</v>
      </c>
      <c r="X234" s="159">
        <v>102541.67</v>
      </c>
      <c r="Y234" s="51">
        <v>0.52710639999999997</v>
      </c>
      <c r="Z234" s="14">
        <f t="shared" si="156"/>
        <v>55239.478675209131</v>
      </c>
      <c r="AA234" s="14">
        <f t="shared" si="155"/>
        <v>55239.478675209131</v>
      </c>
      <c r="AB234" s="13" t="s">
        <v>274</v>
      </c>
      <c r="AC234" s="159">
        <v>1230500</v>
      </c>
      <c r="AD234" s="159">
        <v>102541.67</v>
      </c>
      <c r="AE234" s="51">
        <v>0.52710639999999997</v>
      </c>
      <c r="AF234" s="14">
        <f t="shared" si="157"/>
        <v>55239.478675209131</v>
      </c>
      <c r="AG234" s="14">
        <f t="shared" si="155"/>
        <v>55239.478675209131</v>
      </c>
      <c r="AH234" s="14">
        <f t="shared" si="155"/>
        <v>55239.478675209131</v>
      </c>
      <c r="AI234" s="14">
        <f t="shared" si="155"/>
        <v>55239.478675209131</v>
      </c>
      <c r="AJ234" s="14">
        <f t="shared" si="155"/>
        <v>55239.478675209131</v>
      </c>
      <c r="AK234" s="74">
        <f t="shared" si="154"/>
        <v>659306.41807688202</v>
      </c>
      <c r="AL234" s="150"/>
      <c r="AO234" s="3"/>
    </row>
    <row r="235" spans="1:41" ht="15.75" hidden="1" outlineLevel="2" x14ac:dyDescent="0.25">
      <c r="A235" s="153">
        <v>9</v>
      </c>
      <c r="B235" s="12" t="s">
        <v>159</v>
      </c>
      <c r="C235" s="78"/>
      <c r="D235" s="78">
        <v>614</v>
      </c>
      <c r="E235" s="78">
        <v>62</v>
      </c>
      <c r="F235" s="9"/>
      <c r="G235" s="154">
        <v>1.008</v>
      </c>
      <c r="H235" s="13" t="s">
        <v>8</v>
      </c>
      <c r="I235" s="13" t="s">
        <v>274</v>
      </c>
      <c r="J235" s="159">
        <v>1230500</v>
      </c>
      <c r="K235" s="159">
        <v>102541.67</v>
      </c>
      <c r="L235" s="51">
        <v>0.81071280000000001</v>
      </c>
      <c r="M235" s="14">
        <f t="shared" si="152"/>
        <v>83131.839999999997</v>
      </c>
      <c r="N235" s="14">
        <f t="shared" si="125"/>
        <v>83131.839999999997</v>
      </c>
      <c r="O235" s="14">
        <f t="shared" si="126"/>
        <v>83131.839999999997</v>
      </c>
      <c r="P235" s="13" t="s">
        <v>274</v>
      </c>
      <c r="Q235" s="159">
        <v>1230500</v>
      </c>
      <c r="R235" s="159">
        <v>102541.67</v>
      </c>
      <c r="S235" s="51">
        <v>0.81071280000000001</v>
      </c>
      <c r="T235" s="14">
        <f t="shared" si="153"/>
        <v>83796.899157595006</v>
      </c>
      <c r="U235" s="14">
        <f t="shared" si="155"/>
        <v>83796.899157595006</v>
      </c>
      <c r="V235" s="13" t="s">
        <v>274</v>
      </c>
      <c r="W235" s="159">
        <v>1230500</v>
      </c>
      <c r="X235" s="159">
        <v>102541.67</v>
      </c>
      <c r="Y235" s="51">
        <v>0.81071280000000001</v>
      </c>
      <c r="Z235" s="14">
        <f t="shared" si="156"/>
        <v>83796.899157595006</v>
      </c>
      <c r="AA235" s="14">
        <f t="shared" si="155"/>
        <v>83796.899157595006</v>
      </c>
      <c r="AB235" s="13" t="s">
        <v>274</v>
      </c>
      <c r="AC235" s="159">
        <v>1230500</v>
      </c>
      <c r="AD235" s="159">
        <v>102541.67</v>
      </c>
      <c r="AE235" s="51">
        <v>0.81071280000000001</v>
      </c>
      <c r="AF235" s="14">
        <f t="shared" si="157"/>
        <v>83796.899157595006</v>
      </c>
      <c r="AG235" s="14">
        <f t="shared" si="155"/>
        <v>83796.899157595006</v>
      </c>
      <c r="AH235" s="14">
        <f t="shared" si="155"/>
        <v>83796.899157595006</v>
      </c>
      <c r="AI235" s="14">
        <f t="shared" si="155"/>
        <v>83796.899157595006</v>
      </c>
      <c r="AJ235" s="14">
        <f t="shared" si="155"/>
        <v>83796.899157595006</v>
      </c>
      <c r="AK235" s="74">
        <f t="shared" si="154"/>
        <v>1003567.6124183551</v>
      </c>
      <c r="AL235" s="150"/>
      <c r="AO235" s="3"/>
    </row>
    <row r="236" spans="1:41" ht="15.75" hidden="1" outlineLevel="2" x14ac:dyDescent="0.25">
      <c r="A236" s="153">
        <v>10</v>
      </c>
      <c r="B236" s="12" t="s">
        <v>160</v>
      </c>
      <c r="C236" s="78"/>
      <c r="D236" s="78">
        <v>572</v>
      </c>
      <c r="E236" s="78">
        <v>90</v>
      </c>
      <c r="F236" s="9"/>
      <c r="G236" s="154">
        <v>1.012</v>
      </c>
      <c r="H236" s="13" t="s">
        <v>8</v>
      </c>
      <c r="I236" s="13" t="s">
        <v>274</v>
      </c>
      <c r="J236" s="159">
        <v>1230500</v>
      </c>
      <c r="K236" s="159">
        <v>102541.67</v>
      </c>
      <c r="L236" s="51">
        <v>0.81071280000000001</v>
      </c>
      <c r="M236" s="14">
        <f t="shared" si="152"/>
        <v>83131.839999999997</v>
      </c>
      <c r="N236" s="14">
        <f t="shared" si="125"/>
        <v>83131.839999999997</v>
      </c>
      <c r="O236" s="14">
        <f t="shared" si="126"/>
        <v>83131.839999999997</v>
      </c>
      <c r="P236" s="13" t="s">
        <v>274</v>
      </c>
      <c r="Q236" s="159">
        <v>1230500</v>
      </c>
      <c r="R236" s="159">
        <v>102541.67</v>
      </c>
      <c r="S236" s="51">
        <v>0.81071280000000001</v>
      </c>
      <c r="T236" s="14">
        <f t="shared" si="153"/>
        <v>84129.426535204504</v>
      </c>
      <c r="U236" s="14">
        <f t="shared" si="155"/>
        <v>84129.426535204504</v>
      </c>
      <c r="V236" s="13" t="s">
        <v>274</v>
      </c>
      <c r="W236" s="159">
        <v>1230500</v>
      </c>
      <c r="X236" s="159">
        <v>102541.67</v>
      </c>
      <c r="Y236" s="51">
        <v>0.81071280000000001</v>
      </c>
      <c r="Z236" s="14">
        <f t="shared" si="156"/>
        <v>84129.426535204504</v>
      </c>
      <c r="AA236" s="14">
        <f t="shared" si="155"/>
        <v>84129.426535204504</v>
      </c>
      <c r="AB236" s="13" t="s">
        <v>274</v>
      </c>
      <c r="AC236" s="159">
        <v>1230500</v>
      </c>
      <c r="AD236" s="159">
        <v>102541.67</v>
      </c>
      <c r="AE236" s="51">
        <v>0.81071280000000001</v>
      </c>
      <c r="AF236" s="14">
        <f t="shared" si="157"/>
        <v>84129.426535204504</v>
      </c>
      <c r="AG236" s="14">
        <f t="shared" si="155"/>
        <v>84129.426535204504</v>
      </c>
      <c r="AH236" s="14">
        <f t="shared" si="155"/>
        <v>84129.426535204504</v>
      </c>
      <c r="AI236" s="14">
        <f t="shared" si="155"/>
        <v>84129.426535204504</v>
      </c>
      <c r="AJ236" s="14">
        <f t="shared" si="155"/>
        <v>84129.426535204504</v>
      </c>
      <c r="AK236" s="74">
        <f t="shared" si="154"/>
        <v>1006560.3588168406</v>
      </c>
      <c r="AL236" s="150"/>
      <c r="AO236" s="3"/>
    </row>
    <row r="237" spans="1:41" ht="15.75" hidden="1" outlineLevel="2" x14ac:dyDescent="0.25">
      <c r="A237" s="153">
        <v>11</v>
      </c>
      <c r="B237" s="12" t="s">
        <v>161</v>
      </c>
      <c r="C237" s="78"/>
      <c r="D237" s="78">
        <v>809</v>
      </c>
      <c r="E237" s="78">
        <v>93</v>
      </c>
      <c r="F237" s="9"/>
      <c r="G237" s="154">
        <v>1.012</v>
      </c>
      <c r="H237" s="13" t="s">
        <v>8</v>
      </c>
      <c r="I237" s="13" t="s">
        <v>274</v>
      </c>
      <c r="J237" s="159">
        <v>1230500</v>
      </c>
      <c r="K237" s="159">
        <v>102541.67</v>
      </c>
      <c r="L237" s="51">
        <v>0.81071280000000001</v>
      </c>
      <c r="M237" s="14">
        <f t="shared" si="152"/>
        <v>83131.839999999997</v>
      </c>
      <c r="N237" s="14">
        <f t="shared" si="125"/>
        <v>83131.839999999997</v>
      </c>
      <c r="O237" s="14">
        <f t="shared" si="126"/>
        <v>83131.839999999997</v>
      </c>
      <c r="P237" s="13" t="s">
        <v>274</v>
      </c>
      <c r="Q237" s="159">
        <v>1230500</v>
      </c>
      <c r="R237" s="159">
        <v>102541.67</v>
      </c>
      <c r="S237" s="51">
        <v>0.81071280000000001</v>
      </c>
      <c r="T237" s="14">
        <f t="shared" si="153"/>
        <v>84129.426535204504</v>
      </c>
      <c r="U237" s="14">
        <f t="shared" si="155"/>
        <v>84129.426535204504</v>
      </c>
      <c r="V237" s="13" t="s">
        <v>274</v>
      </c>
      <c r="W237" s="159">
        <v>1230500</v>
      </c>
      <c r="X237" s="159">
        <v>102541.67</v>
      </c>
      <c r="Y237" s="51">
        <v>0.81071280000000001</v>
      </c>
      <c r="Z237" s="14">
        <f t="shared" si="156"/>
        <v>84129.426535204504</v>
      </c>
      <c r="AA237" s="14">
        <f t="shared" si="155"/>
        <v>84129.426535204504</v>
      </c>
      <c r="AB237" s="13" t="s">
        <v>274</v>
      </c>
      <c r="AC237" s="159">
        <v>1230500</v>
      </c>
      <c r="AD237" s="159">
        <v>102541.67</v>
      </c>
      <c r="AE237" s="51">
        <v>0.81071280000000001</v>
      </c>
      <c r="AF237" s="14">
        <f t="shared" si="157"/>
        <v>84129.426535204504</v>
      </c>
      <c r="AG237" s="14">
        <f t="shared" si="155"/>
        <v>84129.426535204504</v>
      </c>
      <c r="AH237" s="14">
        <f t="shared" si="155"/>
        <v>84129.426535204504</v>
      </c>
      <c r="AI237" s="14">
        <f t="shared" si="155"/>
        <v>84129.426535204504</v>
      </c>
      <c r="AJ237" s="14">
        <f t="shared" si="155"/>
        <v>84129.426535204504</v>
      </c>
      <c r="AK237" s="74">
        <f t="shared" si="154"/>
        <v>1006560.3588168406</v>
      </c>
      <c r="AL237" s="150"/>
      <c r="AO237" s="3"/>
    </row>
    <row r="238" spans="1:41" ht="15.75" hidden="1" outlineLevel="2" x14ac:dyDescent="0.25">
      <c r="A238" s="153">
        <v>12</v>
      </c>
      <c r="B238" s="12" t="s">
        <v>162</v>
      </c>
      <c r="C238" s="78"/>
      <c r="D238" s="78">
        <v>262</v>
      </c>
      <c r="E238" s="78">
        <v>73</v>
      </c>
      <c r="F238" s="9"/>
      <c r="G238" s="154">
        <v>1.01</v>
      </c>
      <c r="H238" s="13" t="s">
        <v>8</v>
      </c>
      <c r="I238" s="13" t="s">
        <v>274</v>
      </c>
      <c r="J238" s="159">
        <v>1230500</v>
      </c>
      <c r="K238" s="159">
        <v>102541.67</v>
      </c>
      <c r="L238" s="51">
        <v>0.81071280000000001</v>
      </c>
      <c r="M238" s="14">
        <f t="shared" si="152"/>
        <v>83131.839999999997</v>
      </c>
      <c r="N238" s="14">
        <f t="shared" si="125"/>
        <v>83131.839999999997</v>
      </c>
      <c r="O238" s="14">
        <f t="shared" si="126"/>
        <v>83131.839999999997</v>
      </c>
      <c r="P238" s="13" t="s">
        <v>274</v>
      </c>
      <c r="Q238" s="159">
        <v>1230500</v>
      </c>
      <c r="R238" s="159">
        <v>102541.67</v>
      </c>
      <c r="S238" s="51">
        <v>0.81071280000000001</v>
      </c>
      <c r="T238" s="14">
        <f t="shared" si="153"/>
        <v>83963.162846399762</v>
      </c>
      <c r="U238" s="14">
        <f t="shared" si="155"/>
        <v>83963.162846399762</v>
      </c>
      <c r="V238" s="13" t="s">
        <v>274</v>
      </c>
      <c r="W238" s="159">
        <v>1230500</v>
      </c>
      <c r="X238" s="159">
        <v>102541.67</v>
      </c>
      <c r="Y238" s="51">
        <v>0.81071280000000001</v>
      </c>
      <c r="Z238" s="14">
        <f t="shared" si="156"/>
        <v>83963.162846399762</v>
      </c>
      <c r="AA238" s="14">
        <f t="shared" si="155"/>
        <v>83963.162846399762</v>
      </c>
      <c r="AB238" s="13" t="s">
        <v>274</v>
      </c>
      <c r="AC238" s="159">
        <v>1230500</v>
      </c>
      <c r="AD238" s="159">
        <v>102541.67</v>
      </c>
      <c r="AE238" s="51">
        <v>0.81071280000000001</v>
      </c>
      <c r="AF238" s="14">
        <f t="shared" si="157"/>
        <v>83963.162846399762</v>
      </c>
      <c r="AG238" s="14">
        <f t="shared" si="155"/>
        <v>83963.162846399762</v>
      </c>
      <c r="AH238" s="14">
        <f t="shared" si="155"/>
        <v>83963.162846399762</v>
      </c>
      <c r="AI238" s="14">
        <f t="shared" si="155"/>
        <v>83963.162846399762</v>
      </c>
      <c r="AJ238" s="14">
        <f t="shared" si="155"/>
        <v>83963.162846399762</v>
      </c>
      <c r="AK238" s="74">
        <f t="shared" si="154"/>
        <v>1005063.9856175976</v>
      </c>
      <c r="AL238" s="150"/>
      <c r="AO238" s="3"/>
    </row>
    <row r="239" spans="1:41" ht="15.75" hidden="1" outlineLevel="2" x14ac:dyDescent="0.25">
      <c r="A239" s="153">
        <v>13</v>
      </c>
      <c r="B239" s="12" t="s">
        <v>163</v>
      </c>
      <c r="C239" s="78"/>
      <c r="D239" s="78">
        <v>294</v>
      </c>
      <c r="E239" s="78">
        <v>26</v>
      </c>
      <c r="F239" s="9"/>
      <c r="G239" s="154">
        <v>1.0029999999999999</v>
      </c>
      <c r="H239" s="13" t="s">
        <v>8</v>
      </c>
      <c r="I239" s="13" t="s">
        <v>274</v>
      </c>
      <c r="J239" s="159">
        <v>1230500</v>
      </c>
      <c r="K239" s="159">
        <v>102541.67</v>
      </c>
      <c r="L239" s="51">
        <v>0.81071280000000001</v>
      </c>
      <c r="M239" s="14">
        <f t="shared" si="152"/>
        <v>83131.839999999997</v>
      </c>
      <c r="N239" s="14">
        <f t="shared" si="125"/>
        <v>83131.839999999997</v>
      </c>
      <c r="O239" s="14">
        <f t="shared" si="126"/>
        <v>83131.839999999997</v>
      </c>
      <c r="P239" s="13" t="s">
        <v>274</v>
      </c>
      <c r="Q239" s="159">
        <v>1230500</v>
      </c>
      <c r="R239" s="159">
        <v>102541.67</v>
      </c>
      <c r="S239" s="51">
        <v>0.81071280000000001</v>
      </c>
      <c r="T239" s="14">
        <f t="shared" si="153"/>
        <v>83381.239935583115</v>
      </c>
      <c r="U239" s="14">
        <f t="shared" si="155"/>
        <v>83381.239935583115</v>
      </c>
      <c r="V239" s="13" t="s">
        <v>274</v>
      </c>
      <c r="W239" s="159">
        <v>1230500</v>
      </c>
      <c r="X239" s="159">
        <v>102541.67</v>
      </c>
      <c r="Y239" s="51">
        <v>0.81071280000000001</v>
      </c>
      <c r="Z239" s="14">
        <f t="shared" si="156"/>
        <v>83381.239935583115</v>
      </c>
      <c r="AA239" s="14">
        <f t="shared" si="155"/>
        <v>83381.239935583115</v>
      </c>
      <c r="AB239" s="13" t="s">
        <v>274</v>
      </c>
      <c r="AC239" s="159">
        <v>1230500</v>
      </c>
      <c r="AD239" s="159">
        <v>102541.67</v>
      </c>
      <c r="AE239" s="51">
        <v>0.81071280000000001</v>
      </c>
      <c r="AF239" s="14">
        <f t="shared" si="157"/>
        <v>83381.239935583115</v>
      </c>
      <c r="AG239" s="14">
        <f t="shared" si="155"/>
        <v>83381.239935583115</v>
      </c>
      <c r="AH239" s="14">
        <f t="shared" si="155"/>
        <v>83381.239935583115</v>
      </c>
      <c r="AI239" s="14">
        <f t="shared" si="155"/>
        <v>83381.239935583115</v>
      </c>
      <c r="AJ239" s="14">
        <f t="shared" si="155"/>
        <v>83381.239935583115</v>
      </c>
      <c r="AK239" s="74">
        <f t="shared" si="154"/>
        <v>999826.67942024779</v>
      </c>
      <c r="AL239" s="150"/>
      <c r="AO239" s="3"/>
    </row>
    <row r="240" spans="1:41" ht="15.75" hidden="1" outlineLevel="2" x14ac:dyDescent="0.25">
      <c r="A240" s="153">
        <v>14</v>
      </c>
      <c r="B240" s="12" t="s">
        <v>164</v>
      </c>
      <c r="C240" s="78"/>
      <c r="D240" s="78">
        <v>364</v>
      </c>
      <c r="E240" s="78">
        <v>71</v>
      </c>
      <c r="F240" s="9">
        <v>1</v>
      </c>
      <c r="G240" s="154">
        <v>1</v>
      </c>
      <c r="H240" s="13" t="s">
        <v>8</v>
      </c>
      <c r="I240" s="13" t="s">
        <v>274</v>
      </c>
      <c r="J240" s="159">
        <v>1230500</v>
      </c>
      <c r="K240" s="159">
        <v>102541.67</v>
      </c>
      <c r="L240" s="51">
        <v>0.81071280000000001</v>
      </c>
      <c r="M240" s="14">
        <f t="shared" si="152"/>
        <v>83131.839999999997</v>
      </c>
      <c r="N240" s="14">
        <f t="shared" si="125"/>
        <v>83131.839999999997</v>
      </c>
      <c r="O240" s="14">
        <f t="shared" si="126"/>
        <v>83131.839999999997</v>
      </c>
      <c r="P240" s="13" t="s">
        <v>274</v>
      </c>
      <c r="Q240" s="159">
        <v>1230500</v>
      </c>
      <c r="R240" s="159">
        <v>102541.67</v>
      </c>
      <c r="S240" s="51">
        <v>0.81071280000000001</v>
      </c>
      <c r="T240" s="14">
        <f t="shared" si="153"/>
        <v>83131.844402375995</v>
      </c>
      <c r="U240" s="14">
        <f t="shared" si="155"/>
        <v>83131.844402375995</v>
      </c>
      <c r="V240" s="13" t="s">
        <v>274</v>
      </c>
      <c r="W240" s="159">
        <v>1230500</v>
      </c>
      <c r="X240" s="159">
        <v>102541.67</v>
      </c>
      <c r="Y240" s="51">
        <v>0.81071280000000001</v>
      </c>
      <c r="Z240" s="14">
        <f t="shared" si="156"/>
        <v>83131.844402375995</v>
      </c>
      <c r="AA240" s="14">
        <f t="shared" si="155"/>
        <v>83131.844402375995</v>
      </c>
      <c r="AB240" s="13" t="s">
        <v>274</v>
      </c>
      <c r="AC240" s="159">
        <v>1230500</v>
      </c>
      <c r="AD240" s="159">
        <v>102541.67</v>
      </c>
      <c r="AE240" s="51">
        <v>0.81071280000000001</v>
      </c>
      <c r="AF240" s="14">
        <f t="shared" si="157"/>
        <v>83131.844402375995</v>
      </c>
      <c r="AG240" s="14">
        <f t="shared" si="155"/>
        <v>83131.844402375995</v>
      </c>
      <c r="AH240" s="14">
        <f t="shared" si="155"/>
        <v>83131.844402375995</v>
      </c>
      <c r="AI240" s="14">
        <f t="shared" si="155"/>
        <v>83131.844402375995</v>
      </c>
      <c r="AJ240" s="14">
        <f t="shared" si="155"/>
        <v>83131.844402375995</v>
      </c>
      <c r="AK240" s="74">
        <f t="shared" si="154"/>
        <v>997582.11962138384</v>
      </c>
      <c r="AL240" s="150"/>
      <c r="AO240" s="3"/>
    </row>
    <row r="241" spans="1:41" ht="15.75" hidden="1" outlineLevel="2" x14ac:dyDescent="0.25">
      <c r="A241" s="22">
        <v>15</v>
      </c>
      <c r="B241" s="24" t="s">
        <v>265</v>
      </c>
      <c r="C241" s="78"/>
      <c r="D241" s="78">
        <v>112</v>
      </c>
      <c r="E241" s="78">
        <v>4</v>
      </c>
      <c r="F241" s="9"/>
      <c r="G241" s="154">
        <v>1.0009999999999999</v>
      </c>
      <c r="H241" s="13" t="s">
        <v>8</v>
      </c>
      <c r="I241" s="13" t="s">
        <v>274</v>
      </c>
      <c r="J241" s="159">
        <v>1230500</v>
      </c>
      <c r="K241" s="159">
        <v>102541.67</v>
      </c>
      <c r="L241" s="51">
        <v>0.52710639999999997</v>
      </c>
      <c r="M241" s="14">
        <f t="shared" si="152"/>
        <v>54050.37</v>
      </c>
      <c r="N241" s="14">
        <f t="shared" si="125"/>
        <v>54050.37</v>
      </c>
      <c r="O241" s="14">
        <f t="shared" si="126"/>
        <v>54050.37</v>
      </c>
      <c r="P241" s="13" t="s">
        <v>274</v>
      </c>
      <c r="Q241" s="159">
        <v>1230500</v>
      </c>
      <c r="R241" s="159">
        <v>102541.67</v>
      </c>
      <c r="S241" s="51">
        <v>0.52710639999999997</v>
      </c>
      <c r="T241" s="14">
        <f t="shared" si="153"/>
        <v>54104.420894211682</v>
      </c>
      <c r="U241" s="14">
        <f t="shared" si="155"/>
        <v>54104.420894211682</v>
      </c>
      <c r="V241" s="13" t="s">
        <v>274</v>
      </c>
      <c r="W241" s="159">
        <v>1230500</v>
      </c>
      <c r="X241" s="159">
        <v>102541.67</v>
      </c>
      <c r="Y241" s="51">
        <v>0.52710639999999997</v>
      </c>
      <c r="Z241" s="14">
        <f t="shared" si="156"/>
        <v>54104.420894211682</v>
      </c>
      <c r="AA241" s="14">
        <f t="shared" si="155"/>
        <v>54104.420894211682</v>
      </c>
      <c r="AB241" s="13" t="s">
        <v>274</v>
      </c>
      <c r="AC241" s="159">
        <v>1230500</v>
      </c>
      <c r="AD241" s="159">
        <v>102541.67</v>
      </c>
      <c r="AE241" s="51">
        <v>0.52710639999999997</v>
      </c>
      <c r="AF241" s="14">
        <f t="shared" si="157"/>
        <v>54104.420894211682</v>
      </c>
      <c r="AG241" s="14">
        <f t="shared" si="155"/>
        <v>54104.420894211682</v>
      </c>
      <c r="AH241" s="14">
        <f t="shared" si="155"/>
        <v>54104.420894211682</v>
      </c>
      <c r="AI241" s="14">
        <f t="shared" si="155"/>
        <v>54104.420894211682</v>
      </c>
      <c r="AJ241" s="14">
        <f t="shared" si="155"/>
        <v>54104.420894211682</v>
      </c>
      <c r="AK241" s="74">
        <f t="shared" si="154"/>
        <v>649090.89804790495</v>
      </c>
      <c r="AL241" s="150"/>
      <c r="AO241" s="3"/>
    </row>
    <row r="242" spans="1:41" ht="15.75" hidden="1" outlineLevel="2" x14ac:dyDescent="0.25">
      <c r="A242" s="22">
        <v>16</v>
      </c>
      <c r="B242" s="24" t="s">
        <v>266</v>
      </c>
      <c r="C242" s="78"/>
      <c r="D242" s="78">
        <v>246</v>
      </c>
      <c r="E242" s="78">
        <v>26</v>
      </c>
      <c r="F242" s="9"/>
      <c r="G242" s="154">
        <v>1.0049999999999999</v>
      </c>
      <c r="H242" s="13" t="s">
        <v>8</v>
      </c>
      <c r="I242" s="13" t="s">
        <v>274</v>
      </c>
      <c r="J242" s="159">
        <v>1230500</v>
      </c>
      <c r="K242" s="159">
        <v>102541.67</v>
      </c>
      <c r="L242" s="51">
        <v>0.52710639999999997</v>
      </c>
      <c r="M242" s="14">
        <f t="shared" si="152"/>
        <v>54050.37</v>
      </c>
      <c r="N242" s="14">
        <f t="shared" si="125"/>
        <v>54050.37</v>
      </c>
      <c r="O242" s="14">
        <f t="shared" si="126"/>
        <v>54050.37</v>
      </c>
      <c r="P242" s="13" t="s">
        <v>274</v>
      </c>
      <c r="Q242" s="159">
        <v>1230500</v>
      </c>
      <c r="R242" s="159">
        <v>102541.67</v>
      </c>
      <c r="S242" s="51">
        <v>0.52710639999999997</v>
      </c>
      <c r="T242" s="14">
        <f t="shared" si="153"/>
        <v>54320.622376306434</v>
      </c>
      <c r="U242" s="14">
        <f t="shared" si="155"/>
        <v>54320.622376306434</v>
      </c>
      <c r="V242" s="13" t="s">
        <v>274</v>
      </c>
      <c r="W242" s="159">
        <v>1230500</v>
      </c>
      <c r="X242" s="159">
        <v>102541.67</v>
      </c>
      <c r="Y242" s="51">
        <v>0.52710639999999997</v>
      </c>
      <c r="Z242" s="14">
        <f t="shared" si="156"/>
        <v>54320.622376306434</v>
      </c>
      <c r="AA242" s="14">
        <f t="shared" si="155"/>
        <v>54320.622376306434</v>
      </c>
      <c r="AB242" s="13" t="s">
        <v>274</v>
      </c>
      <c r="AC242" s="159">
        <v>1230500</v>
      </c>
      <c r="AD242" s="159">
        <v>102541.67</v>
      </c>
      <c r="AE242" s="51">
        <v>0.52710639999999997</v>
      </c>
      <c r="AF242" s="14">
        <f t="shared" si="157"/>
        <v>54320.622376306434</v>
      </c>
      <c r="AG242" s="14">
        <f t="shared" si="155"/>
        <v>54320.622376306434</v>
      </c>
      <c r="AH242" s="14">
        <f t="shared" si="155"/>
        <v>54320.622376306434</v>
      </c>
      <c r="AI242" s="14">
        <f t="shared" si="155"/>
        <v>54320.622376306434</v>
      </c>
      <c r="AJ242" s="14">
        <f t="shared" si="155"/>
        <v>54320.622376306434</v>
      </c>
      <c r="AK242" s="74">
        <f t="shared" si="154"/>
        <v>651036.71138675802</v>
      </c>
      <c r="AL242" s="150"/>
      <c r="AO242" s="3"/>
    </row>
    <row r="243" spans="1:41" ht="15.75" hidden="1" outlineLevel="2" x14ac:dyDescent="0.25">
      <c r="A243" s="22">
        <v>17</v>
      </c>
      <c r="B243" s="24" t="s">
        <v>267</v>
      </c>
      <c r="C243" s="78"/>
      <c r="D243" s="78">
        <v>510</v>
      </c>
      <c r="E243" s="78">
        <v>76</v>
      </c>
      <c r="F243" s="9"/>
      <c r="G243" s="154">
        <v>1.0149999999999999</v>
      </c>
      <c r="H243" s="13" t="s">
        <v>8</v>
      </c>
      <c r="I243" s="13" t="s">
        <v>274</v>
      </c>
      <c r="J243" s="159">
        <v>1230500</v>
      </c>
      <c r="K243" s="159">
        <v>102541.67</v>
      </c>
      <c r="L243" s="51">
        <v>0.52710639999999997</v>
      </c>
      <c r="M243" s="14">
        <f t="shared" si="152"/>
        <v>54050.37</v>
      </c>
      <c r="N243" s="14">
        <f t="shared" si="125"/>
        <v>54050.37</v>
      </c>
      <c r="O243" s="14">
        <f t="shared" si="126"/>
        <v>54050.37</v>
      </c>
      <c r="P243" s="13" t="s">
        <v>274</v>
      </c>
      <c r="Q243" s="159">
        <v>1230500</v>
      </c>
      <c r="R243" s="159">
        <v>102541.67</v>
      </c>
      <c r="S243" s="51">
        <v>0.52710639999999997</v>
      </c>
      <c r="T243" s="14">
        <f t="shared" si="153"/>
        <v>54861.126081543312</v>
      </c>
      <c r="U243" s="14">
        <f t="shared" si="155"/>
        <v>54861.126081543312</v>
      </c>
      <c r="V243" s="13" t="s">
        <v>274</v>
      </c>
      <c r="W243" s="159">
        <v>1230500</v>
      </c>
      <c r="X243" s="159">
        <v>102541.67</v>
      </c>
      <c r="Y243" s="51">
        <v>0.52710639999999997</v>
      </c>
      <c r="Z243" s="14">
        <f t="shared" si="156"/>
        <v>54861.126081543312</v>
      </c>
      <c r="AA243" s="14">
        <f t="shared" si="155"/>
        <v>54861.126081543312</v>
      </c>
      <c r="AB243" s="13" t="s">
        <v>274</v>
      </c>
      <c r="AC243" s="159">
        <v>1230500</v>
      </c>
      <c r="AD243" s="159">
        <v>102541.67</v>
      </c>
      <c r="AE243" s="51">
        <v>0.52710639999999997</v>
      </c>
      <c r="AF243" s="14">
        <f t="shared" si="157"/>
        <v>54861.126081543312</v>
      </c>
      <c r="AG243" s="14">
        <f t="shared" si="155"/>
        <v>54861.126081543312</v>
      </c>
      <c r="AH243" s="14">
        <f t="shared" si="155"/>
        <v>54861.126081543312</v>
      </c>
      <c r="AI243" s="14">
        <f t="shared" si="155"/>
        <v>54861.126081543312</v>
      </c>
      <c r="AJ243" s="14">
        <f t="shared" si="155"/>
        <v>54861.126081543312</v>
      </c>
      <c r="AK243" s="74">
        <f t="shared" si="154"/>
        <v>655901.24473388982</v>
      </c>
      <c r="AL243" s="150"/>
      <c r="AO243" s="3"/>
    </row>
    <row r="244" spans="1:41" ht="15.75" hidden="1" outlineLevel="2" x14ac:dyDescent="0.25">
      <c r="A244" s="22">
        <v>18</v>
      </c>
      <c r="B244" s="24" t="s">
        <v>268</v>
      </c>
      <c r="C244" s="78"/>
      <c r="D244" s="78">
        <v>260</v>
      </c>
      <c r="E244" s="78">
        <v>35</v>
      </c>
      <c r="F244" s="9"/>
      <c r="G244" s="154">
        <v>1.0049999999999999</v>
      </c>
      <c r="H244" s="13" t="s">
        <v>8</v>
      </c>
      <c r="I244" s="13" t="s">
        <v>274</v>
      </c>
      <c r="J244" s="159">
        <v>1230500</v>
      </c>
      <c r="K244" s="159">
        <v>102541.67</v>
      </c>
      <c r="L244" s="51">
        <v>0.81071280000000001</v>
      </c>
      <c r="M244" s="14">
        <f t="shared" si="152"/>
        <v>83131.839999999997</v>
      </c>
      <c r="N244" s="14">
        <f t="shared" si="125"/>
        <v>83131.839999999997</v>
      </c>
      <c r="O244" s="14">
        <f t="shared" si="126"/>
        <v>83131.839999999997</v>
      </c>
      <c r="P244" s="13" t="s">
        <v>274</v>
      </c>
      <c r="Q244" s="159">
        <v>1230500</v>
      </c>
      <c r="R244" s="159">
        <v>102541.67</v>
      </c>
      <c r="S244" s="51">
        <v>0.81071280000000001</v>
      </c>
      <c r="T244" s="14">
        <f t="shared" si="153"/>
        <v>83547.503624387871</v>
      </c>
      <c r="U244" s="14">
        <f t="shared" si="155"/>
        <v>83547.503624387871</v>
      </c>
      <c r="V244" s="13" t="s">
        <v>274</v>
      </c>
      <c r="W244" s="159">
        <v>1230500</v>
      </c>
      <c r="X244" s="159">
        <v>102541.67</v>
      </c>
      <c r="Y244" s="51">
        <v>0.81071280000000001</v>
      </c>
      <c r="Z244" s="14">
        <f t="shared" si="156"/>
        <v>83547.503624387871</v>
      </c>
      <c r="AA244" s="14">
        <f t="shared" si="155"/>
        <v>83547.503624387871</v>
      </c>
      <c r="AB244" s="13" t="s">
        <v>274</v>
      </c>
      <c r="AC244" s="159">
        <v>1230500</v>
      </c>
      <c r="AD244" s="159">
        <v>102541.67</v>
      </c>
      <c r="AE244" s="51">
        <v>0.81071280000000001</v>
      </c>
      <c r="AF244" s="14">
        <f t="shared" si="157"/>
        <v>83547.503624387871</v>
      </c>
      <c r="AG244" s="14">
        <f t="shared" si="155"/>
        <v>83547.503624387871</v>
      </c>
      <c r="AH244" s="14">
        <f t="shared" si="155"/>
        <v>83547.503624387871</v>
      </c>
      <c r="AI244" s="14">
        <f t="shared" si="155"/>
        <v>83547.503624387871</v>
      </c>
      <c r="AJ244" s="14">
        <f t="shared" si="155"/>
        <v>83547.503624387871</v>
      </c>
      <c r="AK244" s="74">
        <f t="shared" si="154"/>
        <v>1001323.052619491</v>
      </c>
      <c r="AL244" s="150"/>
      <c r="AO244" s="3"/>
    </row>
    <row r="245" spans="1:41" ht="15.75" collapsed="1" x14ac:dyDescent="0.25">
      <c r="A245" s="22">
        <v>13</v>
      </c>
      <c r="B245" s="24" t="s">
        <v>263</v>
      </c>
      <c r="C245" s="9">
        <f>C246+C248</f>
        <v>2</v>
      </c>
      <c r="D245" s="125">
        <f t="shared" ref="D245:E245" si="158">D246+D248</f>
        <v>2267</v>
      </c>
      <c r="E245" s="125">
        <f t="shared" si="158"/>
        <v>692</v>
      </c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4"/>
      <c r="U245" s="14"/>
      <c r="V245" s="125"/>
      <c r="W245" s="125"/>
      <c r="X245" s="125"/>
      <c r="Y245" s="125"/>
      <c r="Z245" s="165"/>
      <c r="AA245" s="165"/>
      <c r="AB245" s="125"/>
      <c r="AC245" s="125"/>
      <c r="AD245" s="125"/>
      <c r="AE245" s="125"/>
      <c r="AF245" s="165"/>
      <c r="AG245" s="165"/>
      <c r="AH245" s="165"/>
      <c r="AI245" s="165"/>
      <c r="AJ245" s="165"/>
      <c r="AK245" s="161">
        <f t="shared" ref="AK245" si="159">AK246+AK248</f>
        <v>2470963.1304173078</v>
      </c>
    </row>
    <row r="246" spans="1:41" ht="18.75" hidden="1" outlineLevel="1" x14ac:dyDescent="0.25">
      <c r="A246" s="153"/>
      <c r="B246" s="166" t="s">
        <v>6</v>
      </c>
      <c r="C246" s="23">
        <v>1</v>
      </c>
      <c r="D246" s="23">
        <f t="shared" ref="D246:AK246" si="160">D247</f>
        <v>409</v>
      </c>
      <c r="E246" s="23">
        <f t="shared" si="160"/>
        <v>129</v>
      </c>
      <c r="F246" s="23"/>
      <c r="G246" s="23"/>
      <c r="H246" s="23" t="str">
        <f t="shared" si="160"/>
        <v>-</v>
      </c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14"/>
      <c r="U246" s="14"/>
      <c r="V246" s="23"/>
      <c r="W246" s="23"/>
      <c r="X246" s="23"/>
      <c r="Y246" s="23"/>
      <c r="Z246" s="22"/>
      <c r="AA246" s="22"/>
      <c r="AB246" s="23"/>
      <c r="AC246" s="23"/>
      <c r="AD246" s="23"/>
      <c r="AE246" s="23"/>
      <c r="AF246" s="22"/>
      <c r="AG246" s="22"/>
      <c r="AH246" s="22"/>
      <c r="AI246" s="22"/>
      <c r="AJ246" s="22"/>
      <c r="AK246" s="167">
        <f t="shared" si="160"/>
        <v>1010301.2918149477</v>
      </c>
    </row>
    <row r="247" spans="1:41" ht="15.75" hidden="1" outlineLevel="2" x14ac:dyDescent="0.25">
      <c r="A247" s="153">
        <v>1</v>
      </c>
      <c r="B247" s="162" t="s">
        <v>165</v>
      </c>
      <c r="C247" s="78"/>
      <c r="D247" s="78">
        <v>409</v>
      </c>
      <c r="E247" s="78">
        <v>129</v>
      </c>
      <c r="F247" s="9"/>
      <c r="G247" s="154">
        <v>1.0169999999999999</v>
      </c>
      <c r="H247" s="13" t="s">
        <v>8</v>
      </c>
      <c r="I247" s="13" t="s">
        <v>274</v>
      </c>
      <c r="J247" s="159">
        <v>1230500</v>
      </c>
      <c r="K247" s="159">
        <v>102541.67</v>
      </c>
      <c r="L247" s="51">
        <v>0.81071280000000001</v>
      </c>
      <c r="M247" s="14">
        <f>ROUND(K247*L247,2)</f>
        <v>83131.839999999997</v>
      </c>
      <c r="N247" s="14">
        <f t="shared" si="125"/>
        <v>83131.839999999997</v>
      </c>
      <c r="O247" s="14">
        <f t="shared" si="126"/>
        <v>83131.839999999997</v>
      </c>
      <c r="P247" s="13" t="s">
        <v>274</v>
      </c>
      <c r="Q247" s="159">
        <v>1230500</v>
      </c>
      <c r="R247" s="159">
        <v>102541.67</v>
      </c>
      <c r="S247" s="51">
        <v>0.81071280000000001</v>
      </c>
      <c r="T247" s="14">
        <f>$R$247*S247*G247</f>
        <v>84545.08575721638</v>
      </c>
      <c r="U247" s="14">
        <f t="shared" ref="U247:AJ262" si="161">T247</f>
        <v>84545.08575721638</v>
      </c>
      <c r="V247" s="13" t="s">
        <v>274</v>
      </c>
      <c r="W247" s="159">
        <v>1230500</v>
      </c>
      <c r="X247" s="159">
        <v>102541.67</v>
      </c>
      <c r="Y247" s="51">
        <v>0.81071280000000001</v>
      </c>
      <c r="Z247" s="14">
        <f>U247</f>
        <v>84545.08575721638</v>
      </c>
      <c r="AA247" s="14">
        <f t="shared" si="161"/>
        <v>84545.08575721638</v>
      </c>
      <c r="AB247" s="13" t="s">
        <v>274</v>
      </c>
      <c r="AC247" s="159">
        <v>1230500</v>
      </c>
      <c r="AD247" s="159">
        <v>102541.67</v>
      </c>
      <c r="AE247" s="51">
        <v>0.81071280000000001</v>
      </c>
      <c r="AF247" s="14">
        <f>AA247</f>
        <v>84545.08575721638</v>
      </c>
      <c r="AG247" s="14">
        <f t="shared" si="161"/>
        <v>84545.08575721638</v>
      </c>
      <c r="AH247" s="14">
        <f t="shared" si="161"/>
        <v>84545.08575721638</v>
      </c>
      <c r="AI247" s="14">
        <f t="shared" si="161"/>
        <v>84545.08575721638</v>
      </c>
      <c r="AJ247" s="14">
        <f t="shared" si="161"/>
        <v>84545.08575721638</v>
      </c>
      <c r="AK247" s="74">
        <f>M247+N247+O247+T247+U247+Z247+AA247+AF247+AG247+AH247+AI247+AJ247</f>
        <v>1010301.2918149477</v>
      </c>
    </row>
    <row r="248" spans="1:41" ht="18.75" hidden="1" outlineLevel="1" x14ac:dyDescent="0.25">
      <c r="A248" s="153"/>
      <c r="B248" s="166" t="s">
        <v>56</v>
      </c>
      <c r="C248" s="23">
        <v>1</v>
      </c>
      <c r="D248" s="127">
        <f t="shared" ref="D248:H248" si="162">D249</f>
        <v>1858</v>
      </c>
      <c r="E248" s="127">
        <f t="shared" si="162"/>
        <v>563</v>
      </c>
      <c r="F248" s="127"/>
      <c r="G248" s="127"/>
      <c r="H248" s="127" t="str">
        <f t="shared" si="162"/>
        <v>-</v>
      </c>
      <c r="I248" s="127"/>
      <c r="J248" s="127"/>
      <c r="K248" s="127"/>
      <c r="L248" s="127"/>
      <c r="M248" s="127"/>
      <c r="N248" s="127"/>
      <c r="O248" s="127"/>
      <c r="P248" s="127"/>
      <c r="Q248" s="127"/>
      <c r="R248" s="127"/>
      <c r="S248" s="127"/>
      <c r="T248" s="14"/>
      <c r="U248" s="14"/>
      <c r="V248" s="127"/>
      <c r="W248" s="127"/>
      <c r="X248" s="127"/>
      <c r="Y248" s="127"/>
      <c r="Z248" s="168"/>
      <c r="AA248" s="168"/>
      <c r="AB248" s="127"/>
      <c r="AC248" s="127"/>
      <c r="AD248" s="127"/>
      <c r="AE248" s="127"/>
      <c r="AF248" s="168"/>
      <c r="AG248" s="168"/>
      <c r="AH248" s="168"/>
      <c r="AI248" s="168"/>
      <c r="AJ248" s="168"/>
      <c r="AK248" s="167">
        <f t="shared" ref="AK248" si="163">AK249</f>
        <v>1460661.8386023599</v>
      </c>
    </row>
    <row r="249" spans="1:41" ht="31.5" hidden="1" outlineLevel="2" x14ac:dyDescent="0.25">
      <c r="A249" s="153">
        <v>2</v>
      </c>
      <c r="B249" s="162" t="s">
        <v>166</v>
      </c>
      <c r="C249" s="78"/>
      <c r="D249" s="78">
        <v>1858</v>
      </c>
      <c r="E249" s="78">
        <v>563</v>
      </c>
      <c r="F249" s="9"/>
      <c r="G249" s="154">
        <v>1.052</v>
      </c>
      <c r="H249" s="13" t="s">
        <v>8</v>
      </c>
      <c r="I249" s="13" t="s">
        <v>292</v>
      </c>
      <c r="J249" s="163">
        <v>2907100</v>
      </c>
      <c r="K249" s="163">
        <v>242258.33</v>
      </c>
      <c r="L249" s="51">
        <v>0.48358649999999997</v>
      </c>
      <c r="M249" s="14">
        <f>ROUND(K249*L249,2)</f>
        <v>117152.86</v>
      </c>
      <c r="N249" s="14">
        <f t="shared" si="125"/>
        <v>117152.86</v>
      </c>
      <c r="O249" s="14">
        <f t="shared" si="126"/>
        <v>117152.86</v>
      </c>
      <c r="P249" s="13" t="s">
        <v>292</v>
      </c>
      <c r="Q249" s="163">
        <v>2907100</v>
      </c>
      <c r="R249" s="163">
        <v>242258.33</v>
      </c>
      <c r="S249" s="51">
        <v>0.48358649999999997</v>
      </c>
      <c r="T249" s="14">
        <f>$R$249*S249*G249</f>
        <v>123244.80651137333</v>
      </c>
      <c r="U249" s="14">
        <f t="shared" si="161"/>
        <v>123244.80651137333</v>
      </c>
      <c r="V249" s="13" t="s">
        <v>292</v>
      </c>
      <c r="W249" s="163">
        <v>2907100</v>
      </c>
      <c r="X249" s="163">
        <v>242258.33</v>
      </c>
      <c r="Y249" s="51">
        <v>0.48358649999999997</v>
      </c>
      <c r="Z249" s="14">
        <f>U249</f>
        <v>123244.80651137333</v>
      </c>
      <c r="AA249" s="14">
        <f t="shared" si="161"/>
        <v>123244.80651137333</v>
      </c>
      <c r="AB249" s="13" t="s">
        <v>292</v>
      </c>
      <c r="AC249" s="163">
        <v>2907100</v>
      </c>
      <c r="AD249" s="163">
        <v>242258.33</v>
      </c>
      <c r="AE249" s="51">
        <v>0.48358649999999997</v>
      </c>
      <c r="AF249" s="14">
        <f>AA249</f>
        <v>123244.80651137333</v>
      </c>
      <c r="AG249" s="14">
        <f t="shared" si="161"/>
        <v>123244.80651137333</v>
      </c>
      <c r="AH249" s="14">
        <f t="shared" si="161"/>
        <v>123244.80651137333</v>
      </c>
      <c r="AI249" s="14">
        <f t="shared" si="161"/>
        <v>123244.80651137333</v>
      </c>
      <c r="AJ249" s="14">
        <f t="shared" si="161"/>
        <v>123244.80651137333</v>
      </c>
      <c r="AK249" s="74">
        <f>M249+N249+O249+T249+U249+Z249+AA249+AF249+AG249+AH249+AI249+AJ249</f>
        <v>1460661.8386023599</v>
      </c>
    </row>
    <row r="250" spans="1:41" ht="15.75" collapsed="1" x14ac:dyDescent="0.25">
      <c r="A250" s="22">
        <v>14</v>
      </c>
      <c r="B250" s="24" t="s">
        <v>167</v>
      </c>
      <c r="C250" s="9">
        <f>C251+C254+C273</f>
        <v>21</v>
      </c>
      <c r="D250" s="9">
        <f t="shared" ref="D250:AK250" si="164">D251+D254+D273</f>
        <v>7425</v>
      </c>
      <c r="E250" s="9">
        <f t="shared" si="164"/>
        <v>1373</v>
      </c>
      <c r="F250" s="9">
        <f t="shared" si="164"/>
        <v>3.5</v>
      </c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14"/>
      <c r="U250" s="14"/>
      <c r="V250" s="9"/>
      <c r="W250" s="9"/>
      <c r="X250" s="9"/>
      <c r="Y250" s="9"/>
      <c r="Z250" s="6"/>
      <c r="AA250" s="6"/>
      <c r="AB250" s="9"/>
      <c r="AC250" s="9"/>
      <c r="AD250" s="9"/>
      <c r="AE250" s="9"/>
      <c r="AF250" s="6"/>
      <c r="AG250" s="6"/>
      <c r="AH250" s="6"/>
      <c r="AI250" s="6"/>
      <c r="AJ250" s="6"/>
      <c r="AK250" s="161">
        <f t="shared" si="164"/>
        <v>15941885.470826235</v>
      </c>
    </row>
    <row r="251" spans="1:41" ht="15.75" hidden="1" outlineLevel="1" x14ac:dyDescent="0.25">
      <c r="A251" s="22"/>
      <c r="B251" s="170" t="s">
        <v>195</v>
      </c>
      <c r="C251" s="9">
        <v>2</v>
      </c>
      <c r="D251" s="9">
        <f t="shared" ref="D251:E251" si="165">D252+D253</f>
        <v>142</v>
      </c>
      <c r="E251" s="9">
        <f t="shared" si="165"/>
        <v>21</v>
      </c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14"/>
      <c r="U251" s="14"/>
      <c r="V251" s="9"/>
      <c r="W251" s="9"/>
      <c r="X251" s="9"/>
      <c r="Y251" s="9"/>
      <c r="Z251" s="6"/>
      <c r="AA251" s="6"/>
      <c r="AB251" s="9"/>
      <c r="AC251" s="9"/>
      <c r="AD251" s="9"/>
      <c r="AE251" s="9"/>
      <c r="AF251" s="6"/>
      <c r="AG251" s="6"/>
      <c r="AH251" s="6"/>
      <c r="AI251" s="6"/>
      <c r="AJ251" s="6"/>
      <c r="AK251" s="161">
        <f t="shared" ref="AK251" si="166">AK252+AK253</f>
        <v>800513.74948603101</v>
      </c>
    </row>
    <row r="252" spans="1:41" ht="15.75" hidden="1" outlineLevel="2" x14ac:dyDescent="0.25">
      <c r="A252" s="153">
        <v>1</v>
      </c>
      <c r="B252" s="40" t="s">
        <v>226</v>
      </c>
      <c r="C252" s="9"/>
      <c r="D252" s="9">
        <v>77</v>
      </c>
      <c r="E252" s="9">
        <v>11</v>
      </c>
      <c r="F252" s="82"/>
      <c r="G252" s="154">
        <v>1.004</v>
      </c>
      <c r="H252" s="13" t="s">
        <v>8</v>
      </c>
      <c r="I252" s="13" t="s">
        <v>293</v>
      </c>
      <c r="J252" s="163">
        <v>922875</v>
      </c>
      <c r="K252" s="163">
        <v>76906.25</v>
      </c>
      <c r="L252" s="51">
        <v>0.43257099999999998</v>
      </c>
      <c r="M252" s="14">
        <f>ROUND(K252*L252,2)</f>
        <v>33267.410000000003</v>
      </c>
      <c r="N252" s="14">
        <f t="shared" si="125"/>
        <v>33267.410000000003</v>
      </c>
      <c r="O252" s="14">
        <f t="shared" si="126"/>
        <v>33267.410000000003</v>
      </c>
      <c r="P252" s="13" t="s">
        <v>293</v>
      </c>
      <c r="Q252" s="163">
        <v>922875</v>
      </c>
      <c r="R252" s="163">
        <v>76906.25</v>
      </c>
      <c r="S252" s="51">
        <v>0.43257099999999998</v>
      </c>
      <c r="T252" s="14">
        <f>$R$252*S252*G252</f>
        <v>33400.483122624995</v>
      </c>
      <c r="U252" s="14">
        <f t="shared" si="161"/>
        <v>33400.483122624995</v>
      </c>
      <c r="V252" s="13" t="s">
        <v>293</v>
      </c>
      <c r="W252" s="163">
        <v>922875</v>
      </c>
      <c r="X252" s="163">
        <v>76906.25</v>
      </c>
      <c r="Y252" s="51">
        <v>0.43257099999999998</v>
      </c>
      <c r="Z252" s="14">
        <f>U252</f>
        <v>33400.483122624995</v>
      </c>
      <c r="AA252" s="14">
        <f t="shared" si="161"/>
        <v>33400.483122624995</v>
      </c>
      <c r="AB252" s="13" t="s">
        <v>293</v>
      </c>
      <c r="AC252" s="163">
        <v>922875</v>
      </c>
      <c r="AD252" s="163">
        <v>76906.25</v>
      </c>
      <c r="AE252" s="51">
        <v>0.43257099999999998</v>
      </c>
      <c r="AF252" s="14">
        <f>AA252</f>
        <v>33400.483122624995</v>
      </c>
      <c r="AG252" s="14">
        <f t="shared" si="161"/>
        <v>33400.483122624995</v>
      </c>
      <c r="AH252" s="14">
        <f t="shared" si="161"/>
        <v>33400.483122624995</v>
      </c>
      <c r="AI252" s="14">
        <f t="shared" si="161"/>
        <v>33400.483122624995</v>
      </c>
      <c r="AJ252" s="14">
        <f t="shared" si="161"/>
        <v>33400.483122624995</v>
      </c>
      <c r="AK252" s="74">
        <f>M252+N252+O252+T252+U252+Z252+AA252+AF252+AG252+AH252+AI252+AJ252</f>
        <v>400406.57810362487</v>
      </c>
    </row>
    <row r="253" spans="1:41" ht="15.75" hidden="1" outlineLevel="2" x14ac:dyDescent="0.25">
      <c r="A253" s="153">
        <v>2</v>
      </c>
      <c r="B253" s="40" t="s">
        <v>227</v>
      </c>
      <c r="C253" s="9"/>
      <c r="D253" s="9">
        <v>65</v>
      </c>
      <c r="E253" s="9">
        <v>10</v>
      </c>
      <c r="F253" s="82"/>
      <c r="G253" s="154">
        <v>1.0029999999999999</v>
      </c>
      <c r="H253" s="13" t="s">
        <v>8</v>
      </c>
      <c r="I253" s="13" t="s">
        <v>293</v>
      </c>
      <c r="J253" s="163">
        <v>922875</v>
      </c>
      <c r="K253" s="163">
        <v>76906.25</v>
      </c>
      <c r="L253" s="51">
        <v>0.43257099999999998</v>
      </c>
      <c r="M253" s="14">
        <f>ROUND(K253*L253,2)</f>
        <v>33267.410000000003</v>
      </c>
      <c r="N253" s="14">
        <f t="shared" si="125"/>
        <v>33267.410000000003</v>
      </c>
      <c r="O253" s="14">
        <f t="shared" si="126"/>
        <v>33267.410000000003</v>
      </c>
      <c r="P253" s="13" t="s">
        <v>293</v>
      </c>
      <c r="Q253" s="163">
        <v>922875</v>
      </c>
      <c r="R253" s="163">
        <v>76906.25</v>
      </c>
      <c r="S253" s="51">
        <v>0.43257099999999998</v>
      </c>
      <c r="T253" s="14">
        <f>$R$253*S253*G253</f>
        <v>33367.21570915624</v>
      </c>
      <c r="U253" s="14">
        <f t="shared" si="161"/>
        <v>33367.21570915624</v>
      </c>
      <c r="V253" s="13" t="s">
        <v>293</v>
      </c>
      <c r="W253" s="163">
        <v>922875</v>
      </c>
      <c r="X253" s="163">
        <v>76906.25</v>
      </c>
      <c r="Y253" s="51">
        <v>0.43257099999999998</v>
      </c>
      <c r="Z253" s="14">
        <f>U253</f>
        <v>33367.21570915624</v>
      </c>
      <c r="AA253" s="14">
        <f t="shared" si="161"/>
        <v>33367.21570915624</v>
      </c>
      <c r="AB253" s="13" t="s">
        <v>293</v>
      </c>
      <c r="AC253" s="163">
        <v>922875</v>
      </c>
      <c r="AD253" s="163">
        <v>76906.25</v>
      </c>
      <c r="AE253" s="51">
        <v>0.43257099999999998</v>
      </c>
      <c r="AF253" s="14">
        <f>AA253</f>
        <v>33367.21570915624</v>
      </c>
      <c r="AG253" s="14">
        <f t="shared" si="161"/>
        <v>33367.21570915624</v>
      </c>
      <c r="AH253" s="14">
        <f t="shared" si="161"/>
        <v>33367.21570915624</v>
      </c>
      <c r="AI253" s="14">
        <f t="shared" si="161"/>
        <v>33367.21570915624</v>
      </c>
      <c r="AJ253" s="14">
        <f t="shared" si="161"/>
        <v>33367.21570915624</v>
      </c>
      <c r="AK253" s="74">
        <f>M253+N253+O253+T253+U253+Z253+AA253+AF253+AG253+AH253+AI253+AJ253</f>
        <v>400107.17138240614</v>
      </c>
    </row>
    <row r="254" spans="1:41" ht="18.75" hidden="1" outlineLevel="1" x14ac:dyDescent="0.25">
      <c r="A254" s="153"/>
      <c r="B254" s="166" t="s">
        <v>6</v>
      </c>
      <c r="C254" s="23">
        <v>18</v>
      </c>
      <c r="D254" s="127">
        <f t="shared" ref="D254:F254" si="167">SUM(D255:D272)</f>
        <v>6207</v>
      </c>
      <c r="E254" s="127">
        <f t="shared" si="167"/>
        <v>1149</v>
      </c>
      <c r="F254" s="127">
        <f t="shared" si="167"/>
        <v>2.5</v>
      </c>
      <c r="G254" s="127"/>
      <c r="H254" s="127"/>
      <c r="I254" s="127"/>
      <c r="J254" s="127"/>
      <c r="K254" s="127"/>
      <c r="L254" s="127"/>
      <c r="M254" s="127"/>
      <c r="N254" s="127"/>
      <c r="O254" s="127"/>
      <c r="P254" s="127"/>
      <c r="Q254" s="127"/>
      <c r="R254" s="127"/>
      <c r="S254" s="127"/>
      <c r="T254" s="14"/>
      <c r="U254" s="14"/>
      <c r="V254" s="127"/>
      <c r="W254" s="127"/>
      <c r="X254" s="127"/>
      <c r="Y254" s="127"/>
      <c r="Z254" s="168"/>
      <c r="AA254" s="168"/>
      <c r="AB254" s="127"/>
      <c r="AC254" s="127"/>
      <c r="AD254" s="127"/>
      <c r="AE254" s="127"/>
      <c r="AF254" s="168"/>
      <c r="AG254" s="168"/>
      <c r="AH254" s="168"/>
      <c r="AI254" s="168"/>
      <c r="AJ254" s="168"/>
      <c r="AK254" s="167">
        <f t="shared" ref="AK254" si="168">SUM(AK255:AK272)</f>
        <v>13844187.314655203</v>
      </c>
    </row>
    <row r="255" spans="1:41" ht="15.75" hidden="1" outlineLevel="2" x14ac:dyDescent="0.25">
      <c r="A255" s="153">
        <v>1</v>
      </c>
      <c r="B255" s="12" t="s">
        <v>168</v>
      </c>
      <c r="C255" s="78"/>
      <c r="D255" s="78">
        <v>503</v>
      </c>
      <c r="E255" s="78">
        <v>80</v>
      </c>
      <c r="F255" s="156"/>
      <c r="G255" s="124">
        <v>1.01</v>
      </c>
      <c r="H255" s="13" t="s">
        <v>8</v>
      </c>
      <c r="I255" s="13" t="s">
        <v>274</v>
      </c>
      <c r="J255" s="159">
        <v>1230500</v>
      </c>
      <c r="K255" s="159">
        <v>102541.67</v>
      </c>
      <c r="L255" s="51">
        <v>0.81071280000000001</v>
      </c>
      <c r="M255" s="14">
        <f t="shared" ref="M255:M272" si="169">ROUND(K255*L255,2)</f>
        <v>83131.839999999997</v>
      </c>
      <c r="N255" s="14">
        <f t="shared" ref="N255:N292" si="170">M255</f>
        <v>83131.839999999997</v>
      </c>
      <c r="O255" s="14">
        <f t="shared" ref="O255:O292" si="171">M255</f>
        <v>83131.839999999997</v>
      </c>
      <c r="P255" s="13" t="s">
        <v>274</v>
      </c>
      <c r="Q255" s="159">
        <v>1230500</v>
      </c>
      <c r="R255" s="159">
        <v>102541.67</v>
      </c>
      <c r="S255" s="51">
        <v>0.81071280000000001</v>
      </c>
      <c r="T255" s="14">
        <f t="shared" ref="T255:T272" si="172">$R$15*S255*G255</f>
        <v>83963.162846399762</v>
      </c>
      <c r="U255" s="14">
        <f t="shared" si="161"/>
        <v>83963.162846399762</v>
      </c>
      <c r="V255" s="13" t="s">
        <v>274</v>
      </c>
      <c r="W255" s="159">
        <v>1230500</v>
      </c>
      <c r="X255" s="159">
        <v>102541.67</v>
      </c>
      <c r="Y255" s="51">
        <v>0.81071280000000001</v>
      </c>
      <c r="Z255" s="14">
        <f>U255</f>
        <v>83963.162846399762</v>
      </c>
      <c r="AA255" s="14">
        <f t="shared" si="161"/>
        <v>83963.162846399762</v>
      </c>
      <c r="AB255" s="13" t="s">
        <v>274</v>
      </c>
      <c r="AC255" s="159">
        <v>1230500</v>
      </c>
      <c r="AD255" s="159">
        <v>102541.67</v>
      </c>
      <c r="AE255" s="51">
        <v>0.81071280000000001</v>
      </c>
      <c r="AF255" s="14">
        <f>AA255</f>
        <v>83963.162846399762</v>
      </c>
      <c r="AG255" s="14">
        <f t="shared" si="161"/>
        <v>83963.162846399762</v>
      </c>
      <c r="AH255" s="14">
        <f t="shared" si="161"/>
        <v>83963.162846399762</v>
      </c>
      <c r="AI255" s="14">
        <f t="shared" si="161"/>
        <v>83963.162846399762</v>
      </c>
      <c r="AJ255" s="14">
        <f t="shared" si="161"/>
        <v>83963.162846399762</v>
      </c>
      <c r="AK255" s="74">
        <f t="shared" ref="AK255:AK272" si="173">M255+N255+O255+T255+U255+Z255+AA255+AF255+AG255+AH255+AI255+AJ255</f>
        <v>1005063.9856175976</v>
      </c>
    </row>
    <row r="256" spans="1:41" ht="15.75" hidden="1" outlineLevel="2" x14ac:dyDescent="0.25">
      <c r="A256" s="153">
        <v>2</v>
      </c>
      <c r="B256" s="12" t="s">
        <v>169</v>
      </c>
      <c r="C256" s="78"/>
      <c r="D256" s="78">
        <v>176</v>
      </c>
      <c r="E256" s="78">
        <v>34</v>
      </c>
      <c r="F256" s="156">
        <v>0.5</v>
      </c>
      <c r="G256" s="124">
        <v>1</v>
      </c>
      <c r="H256" s="13" t="s">
        <v>8</v>
      </c>
      <c r="I256" s="13" t="s">
        <v>274</v>
      </c>
      <c r="J256" s="159">
        <v>1230500</v>
      </c>
      <c r="K256" s="159">
        <v>102541.67</v>
      </c>
      <c r="L256" s="51">
        <v>0.52710639999999997</v>
      </c>
      <c r="M256" s="14">
        <f t="shared" si="169"/>
        <v>54050.37</v>
      </c>
      <c r="N256" s="14">
        <f t="shared" si="170"/>
        <v>54050.37</v>
      </c>
      <c r="O256" s="14">
        <f t="shared" si="171"/>
        <v>54050.37</v>
      </c>
      <c r="P256" s="13" t="s">
        <v>274</v>
      </c>
      <c r="Q256" s="159">
        <v>1230500</v>
      </c>
      <c r="R256" s="159">
        <v>102541.67</v>
      </c>
      <c r="S256" s="51">
        <v>0.52710639999999997</v>
      </c>
      <c r="T256" s="14">
        <f t="shared" si="172"/>
        <v>54050.370523687998</v>
      </c>
      <c r="U256" s="14">
        <f t="shared" si="161"/>
        <v>54050.370523687998</v>
      </c>
      <c r="V256" s="13" t="s">
        <v>274</v>
      </c>
      <c r="W256" s="159">
        <v>1230500</v>
      </c>
      <c r="X256" s="159">
        <v>102541.67</v>
      </c>
      <c r="Y256" s="51">
        <v>0.52710639999999997</v>
      </c>
      <c r="Z256" s="14">
        <f>M256</f>
        <v>54050.37</v>
      </c>
      <c r="AA256" s="14">
        <f>M256</f>
        <v>54050.37</v>
      </c>
      <c r="AB256" s="13" t="s">
        <v>274</v>
      </c>
      <c r="AC256" s="159">
        <v>1230500</v>
      </c>
      <c r="AD256" s="159">
        <v>102541.67</v>
      </c>
      <c r="AE256" s="51">
        <v>0.52710639999999997</v>
      </c>
      <c r="AF256" s="14">
        <f>M256</f>
        <v>54050.37</v>
      </c>
      <c r="AG256" s="14">
        <f>M256</f>
        <v>54050.37</v>
      </c>
      <c r="AH256" s="14">
        <f>M256</f>
        <v>54050.37</v>
      </c>
      <c r="AI256" s="14">
        <f>M256</f>
        <v>54050.37</v>
      </c>
      <c r="AJ256" s="14">
        <f>M256</f>
        <v>54050.37</v>
      </c>
      <c r="AK256" s="74">
        <f t="shared" si="173"/>
        <v>648604.44104737602</v>
      </c>
    </row>
    <row r="257" spans="1:37" ht="15.75" hidden="1" outlineLevel="2" x14ac:dyDescent="0.25">
      <c r="A257" s="153">
        <v>3</v>
      </c>
      <c r="B257" s="12" t="s">
        <v>228</v>
      </c>
      <c r="C257" s="78"/>
      <c r="D257" s="78">
        <v>182</v>
      </c>
      <c r="E257" s="78">
        <v>30</v>
      </c>
      <c r="F257" s="156"/>
      <c r="G257" s="124">
        <v>1</v>
      </c>
      <c r="H257" s="13" t="s">
        <v>8</v>
      </c>
      <c r="I257" s="13" t="s">
        <v>274</v>
      </c>
      <c r="J257" s="159">
        <v>1230500</v>
      </c>
      <c r="K257" s="159">
        <v>102541.67</v>
      </c>
      <c r="L257" s="51">
        <v>0.24349999999999999</v>
      </c>
      <c r="M257" s="14">
        <f t="shared" si="169"/>
        <v>24968.9</v>
      </c>
      <c r="N257" s="14">
        <f t="shared" si="170"/>
        <v>24968.9</v>
      </c>
      <c r="O257" s="14">
        <f t="shared" si="171"/>
        <v>24968.9</v>
      </c>
      <c r="P257" s="13" t="s">
        <v>274</v>
      </c>
      <c r="Q257" s="159">
        <v>1230500</v>
      </c>
      <c r="R257" s="159">
        <v>102541.67</v>
      </c>
      <c r="S257" s="51">
        <v>0.24349999999999999</v>
      </c>
      <c r="T257" s="14">
        <f t="shared" si="172"/>
        <v>24968.896645000001</v>
      </c>
      <c r="U257" s="14">
        <f t="shared" si="161"/>
        <v>24968.896645000001</v>
      </c>
      <c r="V257" s="13" t="s">
        <v>274</v>
      </c>
      <c r="W257" s="159">
        <v>1230500</v>
      </c>
      <c r="X257" s="159">
        <v>102541.67</v>
      </c>
      <c r="Y257" s="51">
        <v>0.24349999999999999</v>
      </c>
      <c r="Z257" s="14">
        <f>M257</f>
        <v>24968.9</v>
      </c>
      <c r="AA257" s="14">
        <f>M257</f>
        <v>24968.9</v>
      </c>
      <c r="AB257" s="13" t="s">
        <v>274</v>
      </c>
      <c r="AC257" s="159">
        <v>1230500</v>
      </c>
      <c r="AD257" s="159">
        <v>102541.67</v>
      </c>
      <c r="AE257" s="51">
        <v>0.24349999999999999</v>
      </c>
      <c r="AF257" s="14">
        <f>M257</f>
        <v>24968.9</v>
      </c>
      <c r="AG257" s="14">
        <f>M257</f>
        <v>24968.9</v>
      </c>
      <c r="AH257" s="14">
        <f>M257</f>
        <v>24968.9</v>
      </c>
      <c r="AI257" s="14">
        <f>M257</f>
        <v>24968.9</v>
      </c>
      <c r="AJ257" s="14">
        <f>M257</f>
        <v>24968.9</v>
      </c>
      <c r="AK257" s="74">
        <f t="shared" si="173"/>
        <v>299626.79329</v>
      </c>
    </row>
    <row r="258" spans="1:37" ht="15.75" hidden="1" outlineLevel="2" x14ac:dyDescent="0.25">
      <c r="A258" s="153">
        <v>4</v>
      </c>
      <c r="B258" s="12" t="s">
        <v>170</v>
      </c>
      <c r="C258" s="78"/>
      <c r="D258" s="78">
        <v>359</v>
      </c>
      <c r="E258" s="78">
        <v>63</v>
      </c>
      <c r="F258" s="156"/>
      <c r="G258" s="124">
        <v>1.008</v>
      </c>
      <c r="H258" s="13" t="s">
        <v>8</v>
      </c>
      <c r="I258" s="13" t="s">
        <v>274</v>
      </c>
      <c r="J258" s="159">
        <v>1230500</v>
      </c>
      <c r="K258" s="159">
        <v>102541.67</v>
      </c>
      <c r="L258" s="51">
        <v>0.81071280000000001</v>
      </c>
      <c r="M258" s="14">
        <f t="shared" si="169"/>
        <v>83131.839999999997</v>
      </c>
      <c r="N258" s="14">
        <f t="shared" si="170"/>
        <v>83131.839999999997</v>
      </c>
      <c r="O258" s="14">
        <f t="shared" si="171"/>
        <v>83131.839999999997</v>
      </c>
      <c r="P258" s="13" t="s">
        <v>274</v>
      </c>
      <c r="Q258" s="159">
        <v>1230500</v>
      </c>
      <c r="R258" s="159">
        <v>102541.67</v>
      </c>
      <c r="S258" s="51">
        <v>0.81071280000000001</v>
      </c>
      <c r="T258" s="14">
        <f t="shared" si="172"/>
        <v>83796.899157595006</v>
      </c>
      <c r="U258" s="14">
        <f t="shared" si="161"/>
        <v>83796.899157595006</v>
      </c>
      <c r="V258" s="13" t="s">
        <v>274</v>
      </c>
      <c r="W258" s="159">
        <v>1230500</v>
      </c>
      <c r="X258" s="159">
        <v>102541.67</v>
      </c>
      <c r="Y258" s="51">
        <v>0.81071280000000001</v>
      </c>
      <c r="Z258" s="14">
        <f t="shared" ref="Z258:Z264" si="174">U258</f>
        <v>83796.899157595006</v>
      </c>
      <c r="AA258" s="14">
        <f t="shared" si="161"/>
        <v>83796.899157595006</v>
      </c>
      <c r="AB258" s="13" t="s">
        <v>274</v>
      </c>
      <c r="AC258" s="159">
        <v>1230500</v>
      </c>
      <c r="AD258" s="159">
        <v>102541.67</v>
      </c>
      <c r="AE258" s="51">
        <v>0.81071280000000001</v>
      </c>
      <c r="AF258" s="14">
        <f t="shared" ref="AF258:AF264" si="175">AA258</f>
        <v>83796.899157595006</v>
      </c>
      <c r="AG258" s="14">
        <f t="shared" si="161"/>
        <v>83796.899157595006</v>
      </c>
      <c r="AH258" s="14">
        <f t="shared" si="161"/>
        <v>83796.899157595006</v>
      </c>
      <c r="AI258" s="14">
        <f t="shared" si="161"/>
        <v>83796.899157595006</v>
      </c>
      <c r="AJ258" s="14">
        <f t="shared" si="161"/>
        <v>83796.899157595006</v>
      </c>
      <c r="AK258" s="74">
        <f t="shared" si="173"/>
        <v>1003567.6124183551</v>
      </c>
    </row>
    <row r="259" spans="1:37" ht="15.75" hidden="1" outlineLevel="2" x14ac:dyDescent="0.25">
      <c r="A259" s="153">
        <v>5</v>
      </c>
      <c r="B259" s="12" t="s">
        <v>171</v>
      </c>
      <c r="C259" s="78"/>
      <c r="D259" s="78">
        <v>494</v>
      </c>
      <c r="E259" s="78">
        <v>90</v>
      </c>
      <c r="F259" s="156"/>
      <c r="G259" s="124">
        <v>1.012</v>
      </c>
      <c r="H259" s="13" t="s">
        <v>8</v>
      </c>
      <c r="I259" s="13" t="s">
        <v>274</v>
      </c>
      <c r="J259" s="159">
        <v>1230500</v>
      </c>
      <c r="K259" s="159">
        <v>102541.67</v>
      </c>
      <c r="L259" s="51">
        <v>0.81071280000000001</v>
      </c>
      <c r="M259" s="14">
        <f t="shared" si="169"/>
        <v>83131.839999999997</v>
      </c>
      <c r="N259" s="14">
        <f t="shared" si="170"/>
        <v>83131.839999999997</v>
      </c>
      <c r="O259" s="14">
        <f t="shared" si="171"/>
        <v>83131.839999999997</v>
      </c>
      <c r="P259" s="13" t="s">
        <v>274</v>
      </c>
      <c r="Q259" s="159">
        <v>1230500</v>
      </c>
      <c r="R259" s="159">
        <v>102541.67</v>
      </c>
      <c r="S259" s="51">
        <v>0.81071280000000001</v>
      </c>
      <c r="T259" s="14">
        <f t="shared" si="172"/>
        <v>84129.426535204504</v>
      </c>
      <c r="U259" s="14">
        <f t="shared" si="161"/>
        <v>84129.426535204504</v>
      </c>
      <c r="V259" s="13" t="s">
        <v>274</v>
      </c>
      <c r="W259" s="159">
        <v>1230500</v>
      </c>
      <c r="X259" s="159">
        <v>102541.67</v>
      </c>
      <c r="Y259" s="51">
        <v>0.81071280000000001</v>
      </c>
      <c r="Z259" s="14">
        <f t="shared" si="174"/>
        <v>84129.426535204504</v>
      </c>
      <c r="AA259" s="14">
        <f t="shared" si="161"/>
        <v>84129.426535204504</v>
      </c>
      <c r="AB259" s="13" t="s">
        <v>274</v>
      </c>
      <c r="AC259" s="159">
        <v>1230500</v>
      </c>
      <c r="AD259" s="159">
        <v>102541.67</v>
      </c>
      <c r="AE259" s="51">
        <v>0.81071280000000001</v>
      </c>
      <c r="AF259" s="14">
        <f t="shared" si="175"/>
        <v>84129.426535204504</v>
      </c>
      <c r="AG259" s="14">
        <f t="shared" si="161"/>
        <v>84129.426535204504</v>
      </c>
      <c r="AH259" s="14">
        <f t="shared" si="161"/>
        <v>84129.426535204504</v>
      </c>
      <c r="AI259" s="14">
        <f t="shared" si="161"/>
        <v>84129.426535204504</v>
      </c>
      <c r="AJ259" s="14">
        <f t="shared" si="161"/>
        <v>84129.426535204504</v>
      </c>
      <c r="AK259" s="74">
        <f t="shared" si="173"/>
        <v>1006560.3588168406</v>
      </c>
    </row>
    <row r="260" spans="1:37" ht="15.75" hidden="1" outlineLevel="2" x14ac:dyDescent="0.25">
      <c r="A260" s="153">
        <v>6</v>
      </c>
      <c r="B260" s="12" t="s">
        <v>229</v>
      </c>
      <c r="C260" s="78"/>
      <c r="D260" s="78">
        <v>479</v>
      </c>
      <c r="E260" s="78">
        <v>82</v>
      </c>
      <c r="F260" s="156"/>
      <c r="G260" s="124">
        <v>1.0109999999999999</v>
      </c>
      <c r="H260" s="13" t="s">
        <v>8</v>
      </c>
      <c r="I260" s="13" t="s">
        <v>274</v>
      </c>
      <c r="J260" s="159">
        <v>1230500</v>
      </c>
      <c r="K260" s="159">
        <v>102541.67</v>
      </c>
      <c r="L260" s="51">
        <v>0.81071280000000001</v>
      </c>
      <c r="M260" s="14">
        <f t="shared" si="169"/>
        <v>83131.839999999997</v>
      </c>
      <c r="N260" s="14">
        <f t="shared" si="170"/>
        <v>83131.839999999997</v>
      </c>
      <c r="O260" s="14">
        <f t="shared" si="171"/>
        <v>83131.839999999997</v>
      </c>
      <c r="P260" s="13" t="s">
        <v>274</v>
      </c>
      <c r="Q260" s="159">
        <v>1230500</v>
      </c>
      <c r="R260" s="159">
        <v>102541.67</v>
      </c>
      <c r="S260" s="51">
        <v>0.81071280000000001</v>
      </c>
      <c r="T260" s="14">
        <f t="shared" si="172"/>
        <v>84046.294690802126</v>
      </c>
      <c r="U260" s="14">
        <f t="shared" si="161"/>
        <v>84046.294690802126</v>
      </c>
      <c r="V260" s="13" t="s">
        <v>274</v>
      </c>
      <c r="W260" s="159">
        <v>1230500</v>
      </c>
      <c r="X260" s="159">
        <v>102541.67</v>
      </c>
      <c r="Y260" s="51">
        <v>0.81071280000000001</v>
      </c>
      <c r="Z260" s="14">
        <f t="shared" si="174"/>
        <v>84046.294690802126</v>
      </c>
      <c r="AA260" s="14">
        <f t="shared" si="161"/>
        <v>84046.294690802126</v>
      </c>
      <c r="AB260" s="13" t="s">
        <v>274</v>
      </c>
      <c r="AC260" s="159">
        <v>1230500</v>
      </c>
      <c r="AD260" s="159">
        <v>102541.67</v>
      </c>
      <c r="AE260" s="51">
        <v>0.81071280000000001</v>
      </c>
      <c r="AF260" s="14">
        <f t="shared" si="175"/>
        <v>84046.294690802126</v>
      </c>
      <c r="AG260" s="14">
        <f t="shared" si="161"/>
        <v>84046.294690802126</v>
      </c>
      <c r="AH260" s="14">
        <f t="shared" si="161"/>
        <v>84046.294690802126</v>
      </c>
      <c r="AI260" s="14">
        <f t="shared" si="161"/>
        <v>84046.294690802126</v>
      </c>
      <c r="AJ260" s="14">
        <f t="shared" si="161"/>
        <v>84046.294690802126</v>
      </c>
      <c r="AK260" s="74">
        <f t="shared" si="173"/>
        <v>1005812.172217219</v>
      </c>
    </row>
    <row r="261" spans="1:37" ht="15.75" hidden="1" outlineLevel="2" x14ac:dyDescent="0.25">
      <c r="A261" s="153">
        <v>7</v>
      </c>
      <c r="B261" s="12" t="s">
        <v>230</v>
      </c>
      <c r="C261" s="78"/>
      <c r="D261" s="78">
        <v>192</v>
      </c>
      <c r="E261" s="78">
        <v>29</v>
      </c>
      <c r="F261" s="156"/>
      <c r="G261" s="124">
        <v>1.004</v>
      </c>
      <c r="H261" s="13" t="s">
        <v>8</v>
      </c>
      <c r="I261" s="13" t="s">
        <v>274</v>
      </c>
      <c r="J261" s="159">
        <v>1230500</v>
      </c>
      <c r="K261" s="159">
        <v>102541.67</v>
      </c>
      <c r="L261" s="51">
        <v>0.81071280000000001</v>
      </c>
      <c r="M261" s="14">
        <f t="shared" si="169"/>
        <v>83131.839999999997</v>
      </c>
      <c r="N261" s="14">
        <f t="shared" si="170"/>
        <v>83131.839999999997</v>
      </c>
      <c r="O261" s="14">
        <f t="shared" si="171"/>
        <v>83131.839999999997</v>
      </c>
      <c r="P261" s="13" t="s">
        <v>274</v>
      </c>
      <c r="Q261" s="159">
        <v>1230500</v>
      </c>
      <c r="R261" s="159">
        <v>102541.67</v>
      </c>
      <c r="S261" s="51">
        <v>0.81071280000000001</v>
      </c>
      <c r="T261" s="14">
        <f t="shared" si="172"/>
        <v>83464.371779985493</v>
      </c>
      <c r="U261" s="14">
        <f t="shared" si="161"/>
        <v>83464.371779985493</v>
      </c>
      <c r="V261" s="13" t="s">
        <v>274</v>
      </c>
      <c r="W261" s="159">
        <v>1230500</v>
      </c>
      <c r="X261" s="159">
        <v>102541.67</v>
      </c>
      <c r="Y261" s="51">
        <v>0.81071280000000001</v>
      </c>
      <c r="Z261" s="14">
        <f t="shared" si="174"/>
        <v>83464.371779985493</v>
      </c>
      <c r="AA261" s="14">
        <f t="shared" si="161"/>
        <v>83464.371779985493</v>
      </c>
      <c r="AB261" s="13" t="s">
        <v>274</v>
      </c>
      <c r="AC261" s="159">
        <v>1230500</v>
      </c>
      <c r="AD261" s="159">
        <v>102541.67</v>
      </c>
      <c r="AE261" s="51">
        <v>0.81071280000000001</v>
      </c>
      <c r="AF261" s="14">
        <f t="shared" si="175"/>
        <v>83464.371779985493</v>
      </c>
      <c r="AG261" s="14">
        <f t="shared" si="161"/>
        <v>83464.371779985493</v>
      </c>
      <c r="AH261" s="14">
        <f t="shared" si="161"/>
        <v>83464.371779985493</v>
      </c>
      <c r="AI261" s="14">
        <f t="shared" si="161"/>
        <v>83464.371779985493</v>
      </c>
      <c r="AJ261" s="14">
        <f t="shared" si="161"/>
        <v>83464.371779985493</v>
      </c>
      <c r="AK261" s="74">
        <f t="shared" si="173"/>
        <v>1000574.8660198695</v>
      </c>
    </row>
    <row r="262" spans="1:37" ht="15.75" hidden="1" outlineLevel="2" x14ac:dyDescent="0.25">
      <c r="A262" s="153">
        <v>8</v>
      </c>
      <c r="B262" s="12" t="s">
        <v>172</v>
      </c>
      <c r="C262" s="78"/>
      <c r="D262" s="78">
        <v>444</v>
      </c>
      <c r="E262" s="78">
        <v>84</v>
      </c>
      <c r="F262" s="156"/>
      <c r="G262" s="124">
        <v>1.0229999999999999</v>
      </c>
      <c r="H262" s="13" t="s">
        <v>8</v>
      </c>
      <c r="I262" s="13" t="s">
        <v>274</v>
      </c>
      <c r="J262" s="159">
        <v>1230500</v>
      </c>
      <c r="K262" s="159">
        <v>102541.67</v>
      </c>
      <c r="L262" s="51">
        <v>0.38530320000000001</v>
      </c>
      <c r="M262" s="14">
        <f t="shared" si="169"/>
        <v>39509.629999999997</v>
      </c>
      <c r="N262" s="14">
        <f t="shared" si="170"/>
        <v>39509.629999999997</v>
      </c>
      <c r="O262" s="14">
        <f t="shared" si="171"/>
        <v>39509.629999999997</v>
      </c>
      <c r="P262" s="13" t="s">
        <v>274</v>
      </c>
      <c r="Q262" s="159">
        <v>1230500</v>
      </c>
      <c r="R262" s="159">
        <v>102541.67</v>
      </c>
      <c r="S262" s="51">
        <v>0.38530320000000001</v>
      </c>
      <c r="T262" s="14">
        <f t="shared" si="172"/>
        <v>40418.355156783909</v>
      </c>
      <c r="U262" s="14">
        <f t="shared" si="161"/>
        <v>40418.355156783909</v>
      </c>
      <c r="V262" s="13" t="s">
        <v>274</v>
      </c>
      <c r="W262" s="159">
        <v>1230500</v>
      </c>
      <c r="X262" s="159">
        <v>102541.67</v>
      </c>
      <c r="Y262" s="51">
        <v>0.38530320000000001</v>
      </c>
      <c r="Z262" s="14">
        <f t="shared" si="174"/>
        <v>40418.355156783909</v>
      </c>
      <c r="AA262" s="14">
        <f t="shared" si="161"/>
        <v>40418.355156783909</v>
      </c>
      <c r="AB262" s="13" t="s">
        <v>274</v>
      </c>
      <c r="AC262" s="159">
        <v>1230500</v>
      </c>
      <c r="AD262" s="159">
        <v>102541.67</v>
      </c>
      <c r="AE262" s="51">
        <v>0.38530320000000001</v>
      </c>
      <c r="AF262" s="14">
        <f t="shared" si="175"/>
        <v>40418.355156783909</v>
      </c>
      <c r="AG262" s="14">
        <f t="shared" si="161"/>
        <v>40418.355156783909</v>
      </c>
      <c r="AH262" s="14">
        <f t="shared" si="161"/>
        <v>40418.355156783909</v>
      </c>
      <c r="AI262" s="14">
        <f t="shared" si="161"/>
        <v>40418.355156783909</v>
      </c>
      <c r="AJ262" s="14">
        <f t="shared" si="161"/>
        <v>40418.355156783909</v>
      </c>
      <c r="AK262" s="74">
        <f t="shared" si="173"/>
        <v>482294.08641105506</v>
      </c>
    </row>
    <row r="263" spans="1:37" ht="15.75" hidden="1" outlineLevel="2" x14ac:dyDescent="0.25">
      <c r="A263" s="153">
        <v>9</v>
      </c>
      <c r="B263" s="12" t="s">
        <v>231</v>
      </c>
      <c r="C263" s="78"/>
      <c r="D263" s="78">
        <v>100</v>
      </c>
      <c r="E263" s="78">
        <v>13</v>
      </c>
      <c r="F263" s="156"/>
      <c r="G263" s="124">
        <v>1.004</v>
      </c>
      <c r="H263" s="13" t="s">
        <v>8</v>
      </c>
      <c r="I263" s="13" t="s">
        <v>274</v>
      </c>
      <c r="J263" s="159">
        <v>1230500</v>
      </c>
      <c r="K263" s="159">
        <v>102541.67</v>
      </c>
      <c r="L263" s="51">
        <v>0.38530320000000001</v>
      </c>
      <c r="M263" s="14">
        <f t="shared" si="169"/>
        <v>39509.629999999997</v>
      </c>
      <c r="N263" s="14">
        <f t="shared" si="170"/>
        <v>39509.629999999997</v>
      </c>
      <c r="O263" s="14">
        <f t="shared" si="171"/>
        <v>39509.629999999997</v>
      </c>
      <c r="P263" s="13" t="s">
        <v>274</v>
      </c>
      <c r="Q263" s="159">
        <v>1230500</v>
      </c>
      <c r="R263" s="159">
        <v>102541.67</v>
      </c>
      <c r="S263" s="51">
        <v>0.38530320000000001</v>
      </c>
      <c r="T263" s="14">
        <f t="shared" si="172"/>
        <v>39667.672118681381</v>
      </c>
      <c r="U263" s="14">
        <f t="shared" ref="U263:AJ278" si="176">T263</f>
        <v>39667.672118681381</v>
      </c>
      <c r="V263" s="13" t="s">
        <v>274</v>
      </c>
      <c r="W263" s="159">
        <v>1230500</v>
      </c>
      <c r="X263" s="159">
        <v>102541.67</v>
      </c>
      <c r="Y263" s="51">
        <v>0.38530320000000001</v>
      </c>
      <c r="Z263" s="14">
        <f t="shared" si="174"/>
        <v>39667.672118681381</v>
      </c>
      <c r="AA263" s="14">
        <f t="shared" si="176"/>
        <v>39667.672118681381</v>
      </c>
      <c r="AB263" s="13" t="s">
        <v>274</v>
      </c>
      <c r="AC263" s="159">
        <v>1230500</v>
      </c>
      <c r="AD263" s="159">
        <v>102541.67</v>
      </c>
      <c r="AE263" s="51">
        <v>0.38530320000000001</v>
      </c>
      <c r="AF263" s="14">
        <f t="shared" si="175"/>
        <v>39667.672118681381</v>
      </c>
      <c r="AG263" s="14">
        <f t="shared" si="176"/>
        <v>39667.672118681381</v>
      </c>
      <c r="AH263" s="14">
        <f t="shared" si="176"/>
        <v>39667.672118681381</v>
      </c>
      <c r="AI263" s="14">
        <f t="shared" si="176"/>
        <v>39667.672118681381</v>
      </c>
      <c r="AJ263" s="14">
        <f t="shared" si="176"/>
        <v>39667.672118681381</v>
      </c>
      <c r="AK263" s="74">
        <f t="shared" si="173"/>
        <v>475537.93906813231</v>
      </c>
    </row>
    <row r="264" spans="1:37" ht="15.75" hidden="1" outlineLevel="2" x14ac:dyDescent="0.25">
      <c r="A264" s="153">
        <v>10</v>
      </c>
      <c r="B264" s="12" t="s">
        <v>173</v>
      </c>
      <c r="C264" s="78"/>
      <c r="D264" s="78">
        <v>629</v>
      </c>
      <c r="E264" s="78">
        <v>126</v>
      </c>
      <c r="F264" s="156"/>
      <c r="G264" s="124">
        <v>1.0169999999999999</v>
      </c>
      <c r="H264" s="13" t="s">
        <v>8</v>
      </c>
      <c r="I264" s="13" t="s">
        <v>274</v>
      </c>
      <c r="J264" s="159">
        <v>1230500</v>
      </c>
      <c r="K264" s="159">
        <v>102541.67</v>
      </c>
      <c r="L264" s="51">
        <v>0.81071280000000001</v>
      </c>
      <c r="M264" s="14">
        <f t="shared" si="169"/>
        <v>83131.839999999997</v>
      </c>
      <c r="N264" s="14">
        <f t="shared" si="170"/>
        <v>83131.839999999997</v>
      </c>
      <c r="O264" s="14">
        <f t="shared" si="171"/>
        <v>83131.839999999997</v>
      </c>
      <c r="P264" s="13" t="s">
        <v>274</v>
      </c>
      <c r="Q264" s="159">
        <v>1230500</v>
      </c>
      <c r="R264" s="159">
        <v>102541.67</v>
      </c>
      <c r="S264" s="51">
        <v>0.81071280000000001</v>
      </c>
      <c r="T264" s="14">
        <f t="shared" si="172"/>
        <v>84545.08575721638</v>
      </c>
      <c r="U264" s="14">
        <f t="shared" si="176"/>
        <v>84545.08575721638</v>
      </c>
      <c r="V264" s="13" t="s">
        <v>274</v>
      </c>
      <c r="W264" s="159">
        <v>1230500</v>
      </c>
      <c r="X264" s="159">
        <v>102541.67</v>
      </c>
      <c r="Y264" s="51">
        <v>0.81071280000000001</v>
      </c>
      <c r="Z264" s="14">
        <f t="shared" si="174"/>
        <v>84545.08575721638</v>
      </c>
      <c r="AA264" s="14">
        <f t="shared" si="176"/>
        <v>84545.08575721638</v>
      </c>
      <c r="AB264" s="13" t="s">
        <v>274</v>
      </c>
      <c r="AC264" s="159">
        <v>1230500</v>
      </c>
      <c r="AD264" s="159">
        <v>102541.67</v>
      </c>
      <c r="AE264" s="51">
        <v>0.81071280000000001</v>
      </c>
      <c r="AF264" s="14">
        <f t="shared" si="175"/>
        <v>84545.08575721638</v>
      </c>
      <c r="AG264" s="14">
        <f t="shared" si="176"/>
        <v>84545.08575721638</v>
      </c>
      <c r="AH264" s="14">
        <f t="shared" si="176"/>
        <v>84545.08575721638</v>
      </c>
      <c r="AI264" s="14">
        <f t="shared" si="176"/>
        <v>84545.08575721638</v>
      </c>
      <c r="AJ264" s="14">
        <f t="shared" si="176"/>
        <v>84545.08575721638</v>
      </c>
      <c r="AK264" s="74">
        <f t="shared" si="173"/>
        <v>1010301.2918149477</v>
      </c>
    </row>
    <row r="265" spans="1:37" ht="15.75" hidden="1" outlineLevel="2" x14ac:dyDescent="0.25">
      <c r="A265" s="153">
        <v>11</v>
      </c>
      <c r="B265" s="12" t="s">
        <v>174</v>
      </c>
      <c r="C265" s="78"/>
      <c r="D265" s="78">
        <v>532</v>
      </c>
      <c r="E265" s="78">
        <v>133</v>
      </c>
      <c r="F265" s="156"/>
      <c r="G265" s="124">
        <v>1</v>
      </c>
      <c r="H265" s="13" t="s">
        <v>8</v>
      </c>
      <c r="I265" s="13" t="s">
        <v>274</v>
      </c>
      <c r="J265" s="159">
        <v>1230500</v>
      </c>
      <c r="K265" s="159">
        <v>102541.67</v>
      </c>
      <c r="L265" s="51">
        <v>0.24349999999999999</v>
      </c>
      <c r="M265" s="14">
        <f t="shared" si="169"/>
        <v>24968.9</v>
      </c>
      <c r="N265" s="14">
        <f t="shared" si="170"/>
        <v>24968.9</v>
      </c>
      <c r="O265" s="14">
        <f t="shared" si="171"/>
        <v>24968.9</v>
      </c>
      <c r="P265" s="13" t="s">
        <v>274</v>
      </c>
      <c r="Q265" s="159">
        <v>1230500</v>
      </c>
      <c r="R265" s="159">
        <v>102541.67</v>
      </c>
      <c r="S265" s="51">
        <v>0.24349999999999999</v>
      </c>
      <c r="T265" s="14">
        <f t="shared" si="172"/>
        <v>24968.896645000001</v>
      </c>
      <c r="U265" s="14">
        <f t="shared" si="176"/>
        <v>24968.896645000001</v>
      </c>
      <c r="V265" s="13" t="s">
        <v>274</v>
      </c>
      <c r="W265" s="159">
        <v>1230500</v>
      </c>
      <c r="X265" s="159">
        <v>102541.67</v>
      </c>
      <c r="Y265" s="51">
        <v>0.24349999999999999</v>
      </c>
      <c r="Z265" s="14">
        <f>M265</f>
        <v>24968.9</v>
      </c>
      <c r="AA265" s="14">
        <f>M265</f>
        <v>24968.9</v>
      </c>
      <c r="AB265" s="13" t="s">
        <v>274</v>
      </c>
      <c r="AC265" s="159">
        <v>1230500</v>
      </c>
      <c r="AD265" s="159">
        <v>102541.67</v>
      </c>
      <c r="AE265" s="51">
        <v>0.24349999999999999</v>
      </c>
      <c r="AF265" s="14">
        <f>M265</f>
        <v>24968.9</v>
      </c>
      <c r="AG265" s="14">
        <f>M265</f>
        <v>24968.9</v>
      </c>
      <c r="AH265" s="14">
        <f>M265</f>
        <v>24968.9</v>
      </c>
      <c r="AI265" s="14">
        <f>M265</f>
        <v>24968.9</v>
      </c>
      <c r="AJ265" s="14">
        <f>M265</f>
        <v>24968.9</v>
      </c>
      <c r="AK265" s="74">
        <f t="shared" si="173"/>
        <v>299626.79329</v>
      </c>
    </row>
    <row r="266" spans="1:37" ht="15.75" hidden="1" outlineLevel="2" x14ac:dyDescent="0.25">
      <c r="A266" s="153">
        <v>12</v>
      </c>
      <c r="B266" s="12" t="s">
        <v>232</v>
      </c>
      <c r="C266" s="78"/>
      <c r="D266" s="78">
        <v>137</v>
      </c>
      <c r="E266" s="78">
        <v>32</v>
      </c>
      <c r="F266" s="156"/>
      <c r="G266" s="124">
        <v>1</v>
      </c>
      <c r="H266" s="13" t="s">
        <v>8</v>
      </c>
      <c r="I266" s="13" t="s">
        <v>274</v>
      </c>
      <c r="J266" s="159">
        <v>1230500</v>
      </c>
      <c r="K266" s="159">
        <v>102541.67</v>
      </c>
      <c r="L266" s="51">
        <v>0.24349999999999999</v>
      </c>
      <c r="M266" s="14">
        <f t="shared" si="169"/>
        <v>24968.9</v>
      </c>
      <c r="N266" s="14">
        <f t="shared" si="170"/>
        <v>24968.9</v>
      </c>
      <c r="O266" s="14">
        <f t="shared" si="171"/>
        <v>24968.9</v>
      </c>
      <c r="P266" s="13" t="s">
        <v>274</v>
      </c>
      <c r="Q266" s="159">
        <v>1230500</v>
      </c>
      <c r="R266" s="159">
        <v>102541.67</v>
      </c>
      <c r="S266" s="51">
        <v>0.24349999999999999</v>
      </c>
      <c r="T266" s="14">
        <f t="shared" si="172"/>
        <v>24968.896645000001</v>
      </c>
      <c r="U266" s="14">
        <f t="shared" si="176"/>
        <v>24968.896645000001</v>
      </c>
      <c r="V266" s="13" t="s">
        <v>274</v>
      </c>
      <c r="W266" s="159">
        <v>1230500</v>
      </c>
      <c r="X266" s="159">
        <v>102541.67</v>
      </c>
      <c r="Y266" s="51">
        <v>0.24349999999999999</v>
      </c>
      <c r="Z266" s="14">
        <f>M266</f>
        <v>24968.9</v>
      </c>
      <c r="AA266" s="14">
        <f>M266</f>
        <v>24968.9</v>
      </c>
      <c r="AB266" s="13" t="s">
        <v>274</v>
      </c>
      <c r="AC266" s="159">
        <v>1230500</v>
      </c>
      <c r="AD266" s="159">
        <v>102541.67</v>
      </c>
      <c r="AE266" s="51">
        <v>0.24349999999999999</v>
      </c>
      <c r="AF266" s="14">
        <f>M266</f>
        <v>24968.9</v>
      </c>
      <c r="AG266" s="14">
        <f>M266</f>
        <v>24968.9</v>
      </c>
      <c r="AH266" s="14">
        <f>M266</f>
        <v>24968.9</v>
      </c>
      <c r="AI266" s="14">
        <f>M266</f>
        <v>24968.9</v>
      </c>
      <c r="AJ266" s="14">
        <f>M266</f>
        <v>24968.9</v>
      </c>
      <c r="AK266" s="74">
        <f t="shared" si="173"/>
        <v>299626.79329</v>
      </c>
    </row>
    <row r="267" spans="1:37" ht="15.75" hidden="1" outlineLevel="2" x14ac:dyDescent="0.25">
      <c r="A267" s="153">
        <v>13</v>
      </c>
      <c r="B267" s="12" t="s">
        <v>175</v>
      </c>
      <c r="C267" s="78"/>
      <c r="D267" s="78">
        <v>430</v>
      </c>
      <c r="E267" s="78">
        <v>91</v>
      </c>
      <c r="F267" s="156"/>
      <c r="G267" s="124">
        <v>1.012</v>
      </c>
      <c r="H267" s="13" t="s">
        <v>8</v>
      </c>
      <c r="I267" s="13" t="s">
        <v>274</v>
      </c>
      <c r="J267" s="159">
        <v>1230500</v>
      </c>
      <c r="K267" s="159">
        <v>102541.67</v>
      </c>
      <c r="L267" s="51">
        <v>0.81071280000000001</v>
      </c>
      <c r="M267" s="14">
        <f t="shared" si="169"/>
        <v>83131.839999999997</v>
      </c>
      <c r="N267" s="14">
        <f t="shared" si="170"/>
        <v>83131.839999999997</v>
      </c>
      <c r="O267" s="14">
        <f t="shared" si="171"/>
        <v>83131.839999999997</v>
      </c>
      <c r="P267" s="13" t="s">
        <v>274</v>
      </c>
      <c r="Q267" s="159">
        <v>1230500</v>
      </c>
      <c r="R267" s="159">
        <v>102541.67</v>
      </c>
      <c r="S267" s="51">
        <v>0.81071280000000001</v>
      </c>
      <c r="T267" s="14">
        <f t="shared" si="172"/>
        <v>84129.426535204504</v>
      </c>
      <c r="U267" s="14">
        <f t="shared" si="176"/>
        <v>84129.426535204504</v>
      </c>
      <c r="V267" s="13" t="s">
        <v>274</v>
      </c>
      <c r="W267" s="159">
        <v>1230500</v>
      </c>
      <c r="X267" s="159">
        <v>102541.67</v>
      </c>
      <c r="Y267" s="51">
        <v>0.81071280000000001</v>
      </c>
      <c r="Z267" s="14">
        <f>U267</f>
        <v>84129.426535204504</v>
      </c>
      <c r="AA267" s="14">
        <f t="shared" si="176"/>
        <v>84129.426535204504</v>
      </c>
      <c r="AB267" s="13" t="s">
        <v>274</v>
      </c>
      <c r="AC267" s="159">
        <v>1230500</v>
      </c>
      <c r="AD267" s="159">
        <v>102541.67</v>
      </c>
      <c r="AE267" s="51">
        <v>0.81071280000000001</v>
      </c>
      <c r="AF267" s="14">
        <f>AA267</f>
        <v>84129.426535204504</v>
      </c>
      <c r="AG267" s="14">
        <f t="shared" si="176"/>
        <v>84129.426535204504</v>
      </c>
      <c r="AH267" s="14">
        <f t="shared" si="176"/>
        <v>84129.426535204504</v>
      </c>
      <c r="AI267" s="14">
        <f t="shared" si="176"/>
        <v>84129.426535204504</v>
      </c>
      <c r="AJ267" s="14">
        <f t="shared" si="176"/>
        <v>84129.426535204504</v>
      </c>
      <c r="AK267" s="74">
        <f t="shared" si="173"/>
        <v>1006560.3588168406</v>
      </c>
    </row>
    <row r="268" spans="1:37" ht="15.75" hidden="1" outlineLevel="2" x14ac:dyDescent="0.25">
      <c r="A268" s="153">
        <v>14</v>
      </c>
      <c r="B268" s="12" t="s">
        <v>233</v>
      </c>
      <c r="C268" s="78"/>
      <c r="D268" s="78">
        <v>264</v>
      </c>
      <c r="E268" s="78">
        <v>22</v>
      </c>
      <c r="F268" s="156"/>
      <c r="G268" s="124">
        <v>1</v>
      </c>
      <c r="H268" s="13" t="s">
        <v>8</v>
      </c>
      <c r="I268" s="13" t="s">
        <v>274</v>
      </c>
      <c r="J268" s="159">
        <v>1230500</v>
      </c>
      <c r="K268" s="159">
        <v>102541.67</v>
      </c>
      <c r="L268" s="51">
        <v>0.24349999999999999</v>
      </c>
      <c r="M268" s="14">
        <f t="shared" si="169"/>
        <v>24968.9</v>
      </c>
      <c r="N268" s="14">
        <f t="shared" si="170"/>
        <v>24968.9</v>
      </c>
      <c r="O268" s="14">
        <f t="shared" si="171"/>
        <v>24968.9</v>
      </c>
      <c r="P268" s="13" t="s">
        <v>274</v>
      </c>
      <c r="Q268" s="159">
        <v>1230500</v>
      </c>
      <c r="R268" s="159">
        <v>102541.67</v>
      </c>
      <c r="S268" s="51">
        <v>0.24349999999999999</v>
      </c>
      <c r="T268" s="14">
        <f t="shared" si="172"/>
        <v>24968.896645000001</v>
      </c>
      <c r="U268" s="14">
        <f t="shared" si="176"/>
        <v>24968.896645000001</v>
      </c>
      <c r="V268" s="13" t="s">
        <v>274</v>
      </c>
      <c r="W268" s="159">
        <v>1230500</v>
      </c>
      <c r="X268" s="159">
        <v>102541.67</v>
      </c>
      <c r="Y268" s="51">
        <v>0.24349999999999999</v>
      </c>
      <c r="Z268" s="14">
        <f>M268</f>
        <v>24968.9</v>
      </c>
      <c r="AA268" s="14">
        <f>M268</f>
        <v>24968.9</v>
      </c>
      <c r="AB268" s="13" t="s">
        <v>274</v>
      </c>
      <c r="AC268" s="159">
        <v>1230500</v>
      </c>
      <c r="AD268" s="159">
        <v>102541.67</v>
      </c>
      <c r="AE268" s="51">
        <v>0.24349999999999999</v>
      </c>
      <c r="AF268" s="14">
        <f>M268</f>
        <v>24968.9</v>
      </c>
      <c r="AG268" s="14">
        <f>M268</f>
        <v>24968.9</v>
      </c>
      <c r="AH268" s="14">
        <f>M268</f>
        <v>24968.9</v>
      </c>
      <c r="AI268" s="14">
        <f>M268</f>
        <v>24968.9</v>
      </c>
      <c r="AJ268" s="14">
        <f>M268</f>
        <v>24968.9</v>
      </c>
      <c r="AK268" s="74">
        <f t="shared" si="173"/>
        <v>299626.79329</v>
      </c>
    </row>
    <row r="269" spans="1:37" ht="15.75" hidden="1" outlineLevel="2" x14ac:dyDescent="0.25">
      <c r="A269" s="153">
        <v>15</v>
      </c>
      <c r="B269" s="12" t="s">
        <v>176</v>
      </c>
      <c r="C269" s="78"/>
      <c r="D269" s="78">
        <v>354</v>
      </c>
      <c r="E269" s="78">
        <v>70</v>
      </c>
      <c r="F269" s="156"/>
      <c r="G269" s="124">
        <v>1.0089999999999999</v>
      </c>
      <c r="H269" s="13" t="s">
        <v>8</v>
      </c>
      <c r="I269" s="13" t="s">
        <v>274</v>
      </c>
      <c r="J269" s="159">
        <v>1230500</v>
      </c>
      <c r="K269" s="159">
        <v>102541.67</v>
      </c>
      <c r="L269" s="51">
        <v>0.81071280000000001</v>
      </c>
      <c r="M269" s="14">
        <f t="shared" si="169"/>
        <v>83131.839999999997</v>
      </c>
      <c r="N269" s="14">
        <f t="shared" si="170"/>
        <v>83131.839999999997</v>
      </c>
      <c r="O269" s="14">
        <f t="shared" si="171"/>
        <v>83131.839999999997</v>
      </c>
      <c r="P269" s="13" t="s">
        <v>274</v>
      </c>
      <c r="Q269" s="159">
        <v>1230500</v>
      </c>
      <c r="R269" s="159">
        <v>102541.67</v>
      </c>
      <c r="S269" s="51">
        <v>0.81071280000000001</v>
      </c>
      <c r="T269" s="14">
        <f t="shared" si="172"/>
        <v>83880.031001997369</v>
      </c>
      <c r="U269" s="14">
        <f t="shared" si="176"/>
        <v>83880.031001997369</v>
      </c>
      <c r="V269" s="13" t="s">
        <v>274</v>
      </c>
      <c r="W269" s="159">
        <v>1230500</v>
      </c>
      <c r="X269" s="159">
        <v>102541.67</v>
      </c>
      <c r="Y269" s="51">
        <v>0.81071280000000001</v>
      </c>
      <c r="Z269" s="14">
        <f>U269</f>
        <v>83880.031001997369</v>
      </c>
      <c r="AA269" s="14">
        <f t="shared" si="176"/>
        <v>83880.031001997369</v>
      </c>
      <c r="AB269" s="13" t="s">
        <v>274</v>
      </c>
      <c r="AC269" s="159">
        <v>1230500</v>
      </c>
      <c r="AD269" s="159">
        <v>102541.67</v>
      </c>
      <c r="AE269" s="51">
        <v>0.81071280000000001</v>
      </c>
      <c r="AF269" s="14">
        <f>AA269</f>
        <v>83880.031001997369</v>
      </c>
      <c r="AG269" s="14">
        <f t="shared" si="176"/>
        <v>83880.031001997369</v>
      </c>
      <c r="AH269" s="14">
        <f t="shared" si="176"/>
        <v>83880.031001997369</v>
      </c>
      <c r="AI269" s="14">
        <f t="shared" si="176"/>
        <v>83880.031001997369</v>
      </c>
      <c r="AJ269" s="14">
        <f t="shared" si="176"/>
        <v>83880.031001997369</v>
      </c>
      <c r="AK269" s="74">
        <f t="shared" si="173"/>
        <v>1004315.7990179765</v>
      </c>
    </row>
    <row r="270" spans="1:37" ht="15.75" hidden="1" outlineLevel="2" x14ac:dyDescent="0.25">
      <c r="A270" s="153">
        <v>16</v>
      </c>
      <c r="B270" s="12" t="s">
        <v>177</v>
      </c>
      <c r="C270" s="78"/>
      <c r="D270" s="78">
        <v>472</v>
      </c>
      <c r="E270" s="78">
        <v>92</v>
      </c>
      <c r="F270" s="156">
        <v>1</v>
      </c>
      <c r="G270" s="124">
        <v>1</v>
      </c>
      <c r="H270" s="13" t="s">
        <v>8</v>
      </c>
      <c r="I270" s="13" t="s">
        <v>274</v>
      </c>
      <c r="J270" s="159">
        <v>1230500</v>
      </c>
      <c r="K270" s="159">
        <v>102541.67</v>
      </c>
      <c r="L270" s="51">
        <v>0.81071280000000001</v>
      </c>
      <c r="M270" s="14">
        <f t="shared" si="169"/>
        <v>83131.839999999997</v>
      </c>
      <c r="N270" s="14">
        <f t="shared" si="170"/>
        <v>83131.839999999997</v>
      </c>
      <c r="O270" s="14">
        <f t="shared" si="171"/>
        <v>83131.839999999997</v>
      </c>
      <c r="P270" s="13" t="s">
        <v>274</v>
      </c>
      <c r="Q270" s="159">
        <v>1230500</v>
      </c>
      <c r="R270" s="159">
        <v>102541.67</v>
      </c>
      <c r="S270" s="51">
        <v>0.81071280000000001</v>
      </c>
      <c r="T270" s="14">
        <f t="shared" si="172"/>
        <v>83131.844402375995</v>
      </c>
      <c r="U270" s="14">
        <f t="shared" si="176"/>
        <v>83131.844402375995</v>
      </c>
      <c r="V270" s="13" t="s">
        <v>274</v>
      </c>
      <c r="W270" s="159">
        <v>1230500</v>
      </c>
      <c r="X270" s="159">
        <v>102541.67</v>
      </c>
      <c r="Y270" s="51">
        <v>0.81071280000000001</v>
      </c>
      <c r="Z270" s="14">
        <f>M270</f>
        <v>83131.839999999997</v>
      </c>
      <c r="AA270" s="14">
        <f>M270</f>
        <v>83131.839999999997</v>
      </c>
      <c r="AB270" s="13" t="s">
        <v>274</v>
      </c>
      <c r="AC270" s="159">
        <v>1230500</v>
      </c>
      <c r="AD270" s="159">
        <v>102541.67</v>
      </c>
      <c r="AE270" s="51">
        <v>0.81071280000000001</v>
      </c>
      <c r="AF270" s="14">
        <f>M270</f>
        <v>83131.839999999997</v>
      </c>
      <c r="AG270" s="14">
        <f>M270</f>
        <v>83131.839999999997</v>
      </c>
      <c r="AH270" s="14">
        <f>M270</f>
        <v>83131.839999999997</v>
      </c>
      <c r="AI270" s="14">
        <f>M270</f>
        <v>83131.839999999997</v>
      </c>
      <c r="AJ270" s="14">
        <f>M270</f>
        <v>83131.839999999997</v>
      </c>
      <c r="AK270" s="74">
        <f t="shared" si="173"/>
        <v>997582.08880475175</v>
      </c>
    </row>
    <row r="271" spans="1:37" ht="15.75" hidden="1" outlineLevel="2" x14ac:dyDescent="0.25">
      <c r="A271" s="153">
        <v>17</v>
      </c>
      <c r="B271" s="12" t="s">
        <v>178</v>
      </c>
      <c r="C271" s="78"/>
      <c r="D271" s="78">
        <v>293</v>
      </c>
      <c r="E271" s="78">
        <v>42</v>
      </c>
      <c r="F271" s="156">
        <v>1</v>
      </c>
      <c r="G271" s="124">
        <v>1</v>
      </c>
      <c r="H271" s="13" t="s">
        <v>8</v>
      </c>
      <c r="I271" s="13" t="s">
        <v>274</v>
      </c>
      <c r="J271" s="159">
        <v>1230500</v>
      </c>
      <c r="K271" s="159">
        <v>102541.67</v>
      </c>
      <c r="L271" s="51">
        <v>0.81071280000000001</v>
      </c>
      <c r="M271" s="14">
        <f t="shared" si="169"/>
        <v>83131.839999999997</v>
      </c>
      <c r="N271" s="14">
        <f t="shared" si="170"/>
        <v>83131.839999999997</v>
      </c>
      <c r="O271" s="14">
        <f t="shared" si="171"/>
        <v>83131.839999999997</v>
      </c>
      <c r="P271" s="13" t="s">
        <v>274</v>
      </c>
      <c r="Q271" s="159">
        <v>1230500</v>
      </c>
      <c r="R271" s="159">
        <v>102541.67</v>
      </c>
      <c r="S271" s="51">
        <v>0.81071280000000001</v>
      </c>
      <c r="T271" s="14">
        <f t="shared" si="172"/>
        <v>83131.844402375995</v>
      </c>
      <c r="U271" s="14">
        <f t="shared" si="176"/>
        <v>83131.844402375995</v>
      </c>
      <c r="V271" s="13" t="s">
        <v>274</v>
      </c>
      <c r="W271" s="159">
        <v>1230500</v>
      </c>
      <c r="X271" s="159">
        <v>102541.67</v>
      </c>
      <c r="Y271" s="51">
        <v>0.81071280000000001</v>
      </c>
      <c r="Z271" s="14">
        <f>M271</f>
        <v>83131.839999999997</v>
      </c>
      <c r="AA271" s="14">
        <f>M271</f>
        <v>83131.839999999997</v>
      </c>
      <c r="AB271" s="13" t="s">
        <v>274</v>
      </c>
      <c r="AC271" s="159">
        <v>1230500</v>
      </c>
      <c r="AD271" s="159">
        <v>102541.67</v>
      </c>
      <c r="AE271" s="51">
        <v>0.81071280000000001</v>
      </c>
      <c r="AF271" s="14">
        <f>M271</f>
        <v>83131.839999999997</v>
      </c>
      <c r="AG271" s="14">
        <f>M271</f>
        <v>83131.839999999997</v>
      </c>
      <c r="AH271" s="14">
        <f>M271</f>
        <v>83131.839999999997</v>
      </c>
      <c r="AI271" s="14">
        <f>M271</f>
        <v>83131.839999999997</v>
      </c>
      <c r="AJ271" s="14">
        <f>M271</f>
        <v>83131.839999999997</v>
      </c>
      <c r="AK271" s="74">
        <f t="shared" si="173"/>
        <v>997582.08880475175</v>
      </c>
    </row>
    <row r="272" spans="1:37" ht="15.75" hidden="1" outlineLevel="2" x14ac:dyDescent="0.25">
      <c r="A272" s="153">
        <v>18</v>
      </c>
      <c r="B272" s="12" t="s">
        <v>179</v>
      </c>
      <c r="C272" s="78"/>
      <c r="D272" s="78">
        <v>167</v>
      </c>
      <c r="E272" s="78">
        <v>36</v>
      </c>
      <c r="F272" s="156"/>
      <c r="G272" s="124">
        <v>1.0049999999999999</v>
      </c>
      <c r="H272" s="13" t="s">
        <v>8</v>
      </c>
      <c r="I272" s="13" t="s">
        <v>274</v>
      </c>
      <c r="J272" s="159">
        <v>1230500</v>
      </c>
      <c r="K272" s="159">
        <v>102541.67</v>
      </c>
      <c r="L272" s="51">
        <v>0.81071280000000001</v>
      </c>
      <c r="M272" s="14">
        <f t="shared" si="169"/>
        <v>83131.839999999997</v>
      </c>
      <c r="N272" s="14">
        <f t="shared" si="170"/>
        <v>83131.839999999997</v>
      </c>
      <c r="O272" s="14">
        <f t="shared" si="171"/>
        <v>83131.839999999997</v>
      </c>
      <c r="P272" s="13" t="s">
        <v>274</v>
      </c>
      <c r="Q272" s="159">
        <v>1230500</v>
      </c>
      <c r="R272" s="159">
        <v>102541.67</v>
      </c>
      <c r="S272" s="51">
        <v>0.81071280000000001</v>
      </c>
      <c r="T272" s="14">
        <f t="shared" si="172"/>
        <v>83547.503624387871</v>
      </c>
      <c r="U272" s="14">
        <f t="shared" si="176"/>
        <v>83547.503624387871</v>
      </c>
      <c r="V272" s="13" t="s">
        <v>274</v>
      </c>
      <c r="W272" s="159">
        <v>1230500</v>
      </c>
      <c r="X272" s="159">
        <v>102541.67</v>
      </c>
      <c r="Y272" s="51">
        <v>0.81071280000000001</v>
      </c>
      <c r="Z272" s="14">
        <f>U272</f>
        <v>83547.503624387871</v>
      </c>
      <c r="AA272" s="14">
        <f t="shared" si="176"/>
        <v>83547.503624387871</v>
      </c>
      <c r="AB272" s="13" t="s">
        <v>274</v>
      </c>
      <c r="AC272" s="159">
        <v>1230500</v>
      </c>
      <c r="AD272" s="159">
        <v>102541.67</v>
      </c>
      <c r="AE272" s="51">
        <v>0.81071280000000001</v>
      </c>
      <c r="AF272" s="14">
        <f>AA272</f>
        <v>83547.503624387871</v>
      </c>
      <c r="AG272" s="14">
        <f t="shared" si="176"/>
        <v>83547.503624387871</v>
      </c>
      <c r="AH272" s="14">
        <f t="shared" si="176"/>
        <v>83547.503624387871</v>
      </c>
      <c r="AI272" s="14">
        <f t="shared" si="176"/>
        <v>83547.503624387871</v>
      </c>
      <c r="AJ272" s="14">
        <f t="shared" si="176"/>
        <v>83547.503624387871</v>
      </c>
      <c r="AK272" s="74">
        <f t="shared" si="173"/>
        <v>1001323.052619491</v>
      </c>
    </row>
    <row r="273" spans="1:37" ht="18.75" hidden="1" outlineLevel="1" x14ac:dyDescent="0.25">
      <c r="A273" s="153"/>
      <c r="B273" s="166" t="s">
        <v>21</v>
      </c>
      <c r="C273" s="23">
        <v>1</v>
      </c>
      <c r="D273" s="127">
        <f t="shared" ref="D273:F273" si="177">D274</f>
        <v>1076</v>
      </c>
      <c r="E273" s="127">
        <f t="shared" si="177"/>
        <v>203</v>
      </c>
      <c r="F273" s="127">
        <f t="shared" si="177"/>
        <v>1</v>
      </c>
      <c r="G273" s="127"/>
      <c r="H273" s="127"/>
      <c r="I273" s="127"/>
      <c r="J273" s="127"/>
      <c r="K273" s="127"/>
      <c r="L273" s="127"/>
      <c r="M273" s="127"/>
      <c r="N273" s="127"/>
      <c r="O273" s="127"/>
      <c r="P273" s="127"/>
      <c r="Q273" s="127"/>
      <c r="R273" s="127"/>
      <c r="S273" s="127"/>
      <c r="T273" s="14"/>
      <c r="U273" s="14"/>
      <c r="V273" s="127"/>
      <c r="W273" s="127"/>
      <c r="X273" s="127"/>
      <c r="Y273" s="127"/>
      <c r="Z273" s="168"/>
      <c r="AA273" s="168"/>
      <c r="AB273" s="127"/>
      <c r="AC273" s="127"/>
      <c r="AD273" s="127"/>
      <c r="AE273" s="127"/>
      <c r="AF273" s="168"/>
      <c r="AG273" s="168"/>
      <c r="AH273" s="168"/>
      <c r="AI273" s="168"/>
      <c r="AJ273" s="168"/>
      <c r="AK273" s="167">
        <f>AK274</f>
        <v>1297184.4066849998</v>
      </c>
    </row>
    <row r="274" spans="1:37" ht="15.75" hidden="1" outlineLevel="2" x14ac:dyDescent="0.25">
      <c r="A274" s="153">
        <v>13</v>
      </c>
      <c r="B274" s="12" t="s">
        <v>180</v>
      </c>
      <c r="C274" s="78"/>
      <c r="D274" s="78">
        <v>1076</v>
      </c>
      <c r="E274" s="78">
        <v>203</v>
      </c>
      <c r="F274" s="9">
        <v>1</v>
      </c>
      <c r="G274" s="154">
        <v>1</v>
      </c>
      <c r="H274" s="13" t="s">
        <v>8</v>
      </c>
      <c r="I274" s="13" t="s">
        <v>287</v>
      </c>
      <c r="J274" s="163">
        <v>2460900</v>
      </c>
      <c r="K274" s="163">
        <v>205075</v>
      </c>
      <c r="L274" s="51">
        <v>0.52711790000000003</v>
      </c>
      <c r="M274" s="14">
        <f>ROUND(K274*L274,2)</f>
        <v>108098.7</v>
      </c>
      <c r="N274" s="14">
        <f t="shared" si="170"/>
        <v>108098.7</v>
      </c>
      <c r="O274" s="14">
        <f t="shared" si="171"/>
        <v>108098.7</v>
      </c>
      <c r="P274" s="13" t="s">
        <v>287</v>
      </c>
      <c r="Q274" s="163">
        <v>2460900</v>
      </c>
      <c r="R274" s="163">
        <v>205075</v>
      </c>
      <c r="S274" s="51">
        <v>0.52711790000000003</v>
      </c>
      <c r="T274" s="14">
        <f>$R$274*S274*G274</f>
        <v>108098.70334250001</v>
      </c>
      <c r="U274" s="14">
        <f t="shared" si="176"/>
        <v>108098.70334250001</v>
      </c>
      <c r="V274" s="13" t="s">
        <v>287</v>
      </c>
      <c r="W274" s="163">
        <v>2460900</v>
      </c>
      <c r="X274" s="163">
        <v>205075</v>
      </c>
      <c r="Y274" s="51">
        <v>0.52711790000000003</v>
      </c>
      <c r="Z274" s="14">
        <f>M274</f>
        <v>108098.7</v>
      </c>
      <c r="AA274" s="14">
        <f>M274</f>
        <v>108098.7</v>
      </c>
      <c r="AB274" s="13" t="s">
        <v>287</v>
      </c>
      <c r="AC274" s="163">
        <v>2460900</v>
      </c>
      <c r="AD274" s="163">
        <v>205075</v>
      </c>
      <c r="AE274" s="51">
        <v>0.52711790000000003</v>
      </c>
      <c r="AF274" s="14">
        <f>M274</f>
        <v>108098.7</v>
      </c>
      <c r="AG274" s="14">
        <f>M274</f>
        <v>108098.7</v>
      </c>
      <c r="AH274" s="14">
        <f>M274</f>
        <v>108098.7</v>
      </c>
      <c r="AI274" s="14">
        <f>M274</f>
        <v>108098.7</v>
      </c>
      <c r="AJ274" s="14">
        <f>M274</f>
        <v>108098.7</v>
      </c>
      <c r="AK274" s="74">
        <f>M274+N274+O274+T274+U274+Z274+AA274+AF274+AG274+AH274+AI274+AJ274</f>
        <v>1297184.4066849998</v>
      </c>
    </row>
    <row r="275" spans="1:37" ht="15.75" collapsed="1" x14ac:dyDescent="0.25">
      <c r="A275" s="22">
        <v>15</v>
      </c>
      <c r="B275" s="24" t="s">
        <v>181</v>
      </c>
      <c r="C275" s="9">
        <f>C276+C293</f>
        <v>17</v>
      </c>
      <c r="D275" s="125">
        <f t="shared" ref="D275:E275" si="178">D276</f>
        <v>8273</v>
      </c>
      <c r="E275" s="125">
        <f t="shared" si="178"/>
        <v>1421</v>
      </c>
      <c r="F275" s="125"/>
      <c r="G275" s="125"/>
      <c r="H275" s="125"/>
      <c r="I275" s="125"/>
      <c r="J275" s="125"/>
      <c r="K275" s="125"/>
      <c r="L275" s="125"/>
      <c r="M275" s="125"/>
      <c r="N275" s="125"/>
      <c r="O275" s="125"/>
      <c r="P275" s="125"/>
      <c r="Q275" s="125"/>
      <c r="R275" s="125"/>
      <c r="S275" s="125"/>
      <c r="T275" s="14"/>
      <c r="U275" s="14"/>
      <c r="V275" s="125"/>
      <c r="W275" s="125"/>
      <c r="X275" s="125"/>
      <c r="Y275" s="125"/>
      <c r="Z275" s="6"/>
      <c r="AA275" s="6"/>
      <c r="AB275" s="125"/>
      <c r="AC275" s="125"/>
      <c r="AD275" s="125"/>
      <c r="AE275" s="125"/>
      <c r="AF275" s="6"/>
      <c r="AG275" s="6"/>
      <c r="AH275" s="6"/>
      <c r="AI275" s="6"/>
      <c r="AJ275" s="6"/>
      <c r="AK275" s="161">
        <f>AK276+AK294</f>
        <v>13380060.224888211</v>
      </c>
    </row>
    <row r="276" spans="1:37" ht="18.75" hidden="1" outlineLevel="1" x14ac:dyDescent="0.25">
      <c r="A276" s="153"/>
      <c r="B276" s="166" t="s">
        <v>6</v>
      </c>
      <c r="C276" s="23">
        <v>16</v>
      </c>
      <c r="D276" s="127">
        <f>SUM(D277:D293)</f>
        <v>8273</v>
      </c>
      <c r="E276" s="127">
        <f>SUM(E277:E293)</f>
        <v>1421</v>
      </c>
      <c r="F276" s="127"/>
      <c r="G276" s="127"/>
      <c r="H276" s="127"/>
      <c r="I276" s="127"/>
      <c r="J276" s="127"/>
      <c r="K276" s="127"/>
      <c r="L276" s="127"/>
      <c r="M276" s="127"/>
      <c r="N276" s="127"/>
      <c r="O276" s="127"/>
      <c r="P276" s="127"/>
      <c r="Q276" s="127"/>
      <c r="R276" s="127"/>
      <c r="S276" s="127"/>
      <c r="T276" s="14"/>
      <c r="U276" s="14"/>
      <c r="V276" s="127"/>
      <c r="W276" s="127"/>
      <c r="X276" s="127"/>
      <c r="Y276" s="127"/>
      <c r="Z276" s="168"/>
      <c r="AA276" s="168"/>
      <c r="AB276" s="127"/>
      <c r="AC276" s="127"/>
      <c r="AD276" s="127"/>
      <c r="AE276" s="127"/>
      <c r="AF276" s="168"/>
      <c r="AG276" s="168"/>
      <c r="AH276" s="168"/>
      <c r="AI276" s="168"/>
      <c r="AJ276" s="168"/>
      <c r="AK276" s="167">
        <f>SUM(AK277:AK292)</f>
        <v>12905665.411598211</v>
      </c>
    </row>
    <row r="277" spans="1:37" ht="15.75" hidden="1" outlineLevel="2" x14ac:dyDescent="0.25">
      <c r="A277" s="153">
        <v>1</v>
      </c>
      <c r="B277" s="12" t="s">
        <v>182</v>
      </c>
      <c r="C277" s="78"/>
      <c r="D277" s="78">
        <v>591</v>
      </c>
      <c r="E277" s="78">
        <v>112</v>
      </c>
      <c r="F277" s="156"/>
      <c r="G277" s="124">
        <v>1.0149999999999999</v>
      </c>
      <c r="H277" s="13" t="s">
        <v>8</v>
      </c>
      <c r="I277" s="13" t="s">
        <v>274</v>
      </c>
      <c r="J277" s="159">
        <v>1230500</v>
      </c>
      <c r="K277" s="159">
        <v>102541.67</v>
      </c>
      <c r="L277" s="51">
        <v>0.81071280000000001</v>
      </c>
      <c r="M277" s="14">
        <f t="shared" ref="M277:M294" si="179">ROUND(K277*L277,2)</f>
        <v>83131.839999999997</v>
      </c>
      <c r="N277" s="14">
        <f t="shared" si="170"/>
        <v>83131.839999999997</v>
      </c>
      <c r="O277" s="14">
        <f t="shared" si="171"/>
        <v>83131.839999999997</v>
      </c>
      <c r="P277" s="13" t="s">
        <v>274</v>
      </c>
      <c r="Q277" s="159">
        <v>1230500</v>
      </c>
      <c r="R277" s="159">
        <v>102541.67</v>
      </c>
      <c r="S277" s="51">
        <v>0.81071280000000001</v>
      </c>
      <c r="T277" s="14">
        <f>$R$277*S277*G277</f>
        <v>84378.822068411624</v>
      </c>
      <c r="U277" s="14">
        <f t="shared" si="176"/>
        <v>84378.822068411624</v>
      </c>
      <c r="V277" s="13" t="s">
        <v>274</v>
      </c>
      <c r="W277" s="159">
        <v>1230500</v>
      </c>
      <c r="X277" s="159">
        <v>102541.67</v>
      </c>
      <c r="Y277" s="51">
        <v>0.81071280000000001</v>
      </c>
      <c r="Z277" s="14">
        <f>U277</f>
        <v>84378.822068411624</v>
      </c>
      <c r="AA277" s="14">
        <f t="shared" si="176"/>
        <v>84378.822068411624</v>
      </c>
      <c r="AB277" s="13" t="s">
        <v>274</v>
      </c>
      <c r="AC277" s="159">
        <v>1230500</v>
      </c>
      <c r="AD277" s="159">
        <v>102541.67</v>
      </c>
      <c r="AE277" s="51">
        <v>0.81071280000000001</v>
      </c>
      <c r="AF277" s="14">
        <f>AA277</f>
        <v>84378.822068411624</v>
      </c>
      <c r="AG277" s="14">
        <f t="shared" si="176"/>
        <v>84378.822068411624</v>
      </c>
      <c r="AH277" s="14">
        <f t="shared" si="176"/>
        <v>84378.822068411624</v>
      </c>
      <c r="AI277" s="14">
        <f t="shared" si="176"/>
        <v>84378.822068411624</v>
      </c>
      <c r="AJ277" s="14">
        <f t="shared" si="176"/>
        <v>84378.822068411624</v>
      </c>
      <c r="AK277" s="74">
        <f t="shared" ref="AK277:AK292" si="180">M277+N277+O277+T277+U277+Z277+AA277+AF277+AG277+AH277+AI277+AJ277</f>
        <v>1008804.9186157046</v>
      </c>
    </row>
    <row r="278" spans="1:37" ht="15.75" hidden="1" outlineLevel="2" x14ac:dyDescent="0.25">
      <c r="A278" s="153">
        <v>2</v>
      </c>
      <c r="B278" s="12" t="s">
        <v>236</v>
      </c>
      <c r="C278" s="78"/>
      <c r="D278" s="78">
        <v>213</v>
      </c>
      <c r="E278" s="78">
        <v>24</v>
      </c>
      <c r="F278" s="156"/>
      <c r="G278" s="124">
        <v>1.0029999999999999</v>
      </c>
      <c r="H278" s="13" t="s">
        <v>8</v>
      </c>
      <c r="I278" s="13" t="s">
        <v>274</v>
      </c>
      <c r="J278" s="159">
        <v>1230500</v>
      </c>
      <c r="K278" s="159">
        <v>102541.67</v>
      </c>
      <c r="L278" s="51">
        <v>0.81071280000000001</v>
      </c>
      <c r="M278" s="14">
        <f t="shared" si="179"/>
        <v>83131.839999999997</v>
      </c>
      <c r="N278" s="14">
        <f t="shared" si="170"/>
        <v>83131.839999999997</v>
      </c>
      <c r="O278" s="14">
        <f t="shared" si="171"/>
        <v>83131.839999999997</v>
      </c>
      <c r="P278" s="13" t="s">
        <v>274</v>
      </c>
      <c r="Q278" s="159">
        <v>1230500</v>
      </c>
      <c r="R278" s="159">
        <v>102541.67</v>
      </c>
      <c r="S278" s="51">
        <v>0.81071280000000001</v>
      </c>
      <c r="T278" s="14">
        <f>$R$277*S278*G278</f>
        <v>83381.239935583115</v>
      </c>
      <c r="U278" s="14">
        <f t="shared" si="176"/>
        <v>83381.239935583115</v>
      </c>
      <c r="V278" s="13" t="s">
        <v>274</v>
      </c>
      <c r="W278" s="159">
        <v>1230500</v>
      </c>
      <c r="X278" s="159">
        <v>102541.67</v>
      </c>
      <c r="Y278" s="51">
        <v>0.81071280000000001</v>
      </c>
      <c r="Z278" s="14">
        <f>U278</f>
        <v>83381.239935583115</v>
      </c>
      <c r="AA278" s="14">
        <f t="shared" si="176"/>
        <v>83381.239935583115</v>
      </c>
      <c r="AB278" s="13" t="s">
        <v>274</v>
      </c>
      <c r="AC278" s="159">
        <v>1230500</v>
      </c>
      <c r="AD278" s="159">
        <v>102541.67</v>
      </c>
      <c r="AE278" s="51">
        <v>0.81071280000000001</v>
      </c>
      <c r="AF278" s="14">
        <f>AA278</f>
        <v>83381.239935583115</v>
      </c>
      <c r="AG278" s="14">
        <f t="shared" si="176"/>
        <v>83381.239935583115</v>
      </c>
      <c r="AH278" s="14">
        <f t="shared" si="176"/>
        <v>83381.239935583115</v>
      </c>
      <c r="AI278" s="14">
        <f t="shared" si="176"/>
        <v>83381.239935583115</v>
      </c>
      <c r="AJ278" s="14">
        <f t="shared" si="176"/>
        <v>83381.239935583115</v>
      </c>
      <c r="AK278" s="74">
        <f t="shared" si="180"/>
        <v>999826.67942024779</v>
      </c>
    </row>
    <row r="279" spans="1:37" ht="15.75" hidden="1" outlineLevel="2" x14ac:dyDescent="0.25">
      <c r="A279" s="153">
        <v>3</v>
      </c>
      <c r="B279" s="122" t="s">
        <v>307</v>
      </c>
      <c r="C279" s="78"/>
      <c r="D279" s="78">
        <v>519</v>
      </c>
      <c r="E279" s="78">
        <v>75</v>
      </c>
      <c r="F279" s="156"/>
      <c r="G279" s="124">
        <v>1.01</v>
      </c>
      <c r="H279" s="13" t="s">
        <v>8</v>
      </c>
      <c r="I279" s="13" t="s">
        <v>274</v>
      </c>
      <c r="J279" s="159">
        <v>1230500</v>
      </c>
      <c r="K279" s="159">
        <v>102541.67</v>
      </c>
      <c r="L279" s="51">
        <v>0.81071280000000001</v>
      </c>
      <c r="M279" s="14">
        <f t="shared" si="179"/>
        <v>83131.839999999997</v>
      </c>
      <c r="N279" s="14">
        <f t="shared" si="170"/>
        <v>83131.839999999997</v>
      </c>
      <c r="O279" s="14">
        <f t="shared" si="171"/>
        <v>83131.839999999997</v>
      </c>
      <c r="P279" s="13" t="s">
        <v>274</v>
      </c>
      <c r="Q279" s="159">
        <v>1230500</v>
      </c>
      <c r="R279" s="159">
        <v>102541.67</v>
      </c>
      <c r="S279" s="51">
        <v>0.81071280000000001</v>
      </c>
      <c r="T279" s="14">
        <f t="shared" ref="T279:T291" si="181">$R$15*S279*G279</f>
        <v>83963.162846399762</v>
      </c>
      <c r="U279" s="14">
        <f t="shared" ref="U279:AJ292" si="182">T279</f>
        <v>83963.162846399762</v>
      </c>
      <c r="V279" s="13" t="s">
        <v>274</v>
      </c>
      <c r="W279" s="159">
        <v>1230500</v>
      </c>
      <c r="X279" s="159">
        <v>102541.67</v>
      </c>
      <c r="Y279" s="51">
        <v>0.81071280000000001</v>
      </c>
      <c r="Z279" s="14">
        <f>U279</f>
        <v>83963.162846399762</v>
      </c>
      <c r="AA279" s="14">
        <f t="shared" si="182"/>
        <v>83963.162846399762</v>
      </c>
      <c r="AB279" s="13" t="s">
        <v>274</v>
      </c>
      <c r="AC279" s="159">
        <v>1230500</v>
      </c>
      <c r="AD279" s="159">
        <v>102541.67</v>
      </c>
      <c r="AE279" s="51">
        <v>0.81071280000000001</v>
      </c>
      <c r="AF279" s="14">
        <f>AA279</f>
        <v>83963.162846399762</v>
      </c>
      <c r="AG279" s="14">
        <f t="shared" si="182"/>
        <v>83963.162846399762</v>
      </c>
      <c r="AH279" s="14">
        <f t="shared" si="182"/>
        <v>83963.162846399762</v>
      </c>
      <c r="AI279" s="14">
        <f t="shared" si="182"/>
        <v>83963.162846399762</v>
      </c>
      <c r="AJ279" s="14">
        <f t="shared" si="182"/>
        <v>83963.162846399762</v>
      </c>
      <c r="AK279" s="74">
        <f t="shared" si="180"/>
        <v>1005063.9856175976</v>
      </c>
    </row>
    <row r="280" spans="1:37" ht="15.75" hidden="1" outlineLevel="2" x14ac:dyDescent="0.25">
      <c r="A280" s="153">
        <v>4</v>
      </c>
      <c r="B280" s="12" t="s">
        <v>184</v>
      </c>
      <c r="C280" s="78"/>
      <c r="D280" s="78">
        <v>212</v>
      </c>
      <c r="E280" s="78">
        <v>37</v>
      </c>
      <c r="F280" s="156"/>
      <c r="G280" s="124">
        <v>1.0069999999999999</v>
      </c>
      <c r="H280" s="13" t="s">
        <v>8</v>
      </c>
      <c r="I280" s="13" t="s">
        <v>274</v>
      </c>
      <c r="J280" s="159">
        <v>1230500</v>
      </c>
      <c r="K280" s="159">
        <v>102541.67</v>
      </c>
      <c r="L280" s="51">
        <v>0.52710639999999997</v>
      </c>
      <c r="M280" s="14">
        <f t="shared" si="179"/>
        <v>54050.37</v>
      </c>
      <c r="N280" s="14">
        <f t="shared" si="170"/>
        <v>54050.37</v>
      </c>
      <c r="O280" s="14">
        <f t="shared" si="171"/>
        <v>54050.37</v>
      </c>
      <c r="P280" s="13" t="s">
        <v>274</v>
      </c>
      <c r="Q280" s="159">
        <v>1230500</v>
      </c>
      <c r="R280" s="159">
        <v>102541.67</v>
      </c>
      <c r="S280" s="51">
        <v>0.52710639999999997</v>
      </c>
      <c r="T280" s="14">
        <f t="shared" si="181"/>
        <v>54428.723117353809</v>
      </c>
      <c r="U280" s="14">
        <f t="shared" si="182"/>
        <v>54428.723117353809</v>
      </c>
      <c r="V280" s="13" t="s">
        <v>274</v>
      </c>
      <c r="W280" s="159">
        <v>1230500</v>
      </c>
      <c r="X280" s="159">
        <v>102541.67</v>
      </c>
      <c r="Y280" s="51">
        <v>0.52710639999999997</v>
      </c>
      <c r="Z280" s="14">
        <f>U280</f>
        <v>54428.723117353809</v>
      </c>
      <c r="AA280" s="14">
        <f t="shared" si="182"/>
        <v>54428.723117353809</v>
      </c>
      <c r="AB280" s="13" t="s">
        <v>274</v>
      </c>
      <c r="AC280" s="159">
        <v>1230500</v>
      </c>
      <c r="AD280" s="159">
        <v>102541.67</v>
      </c>
      <c r="AE280" s="51">
        <v>0.52710639999999997</v>
      </c>
      <c r="AF280" s="14">
        <f>AA280</f>
        <v>54428.723117353809</v>
      </c>
      <c r="AG280" s="14">
        <f t="shared" si="182"/>
        <v>54428.723117353809</v>
      </c>
      <c r="AH280" s="14">
        <f t="shared" si="182"/>
        <v>54428.723117353809</v>
      </c>
      <c r="AI280" s="14">
        <f t="shared" si="182"/>
        <v>54428.723117353809</v>
      </c>
      <c r="AJ280" s="14">
        <f t="shared" si="182"/>
        <v>54428.723117353809</v>
      </c>
      <c r="AK280" s="74">
        <f t="shared" si="180"/>
        <v>652009.61805618438</v>
      </c>
    </row>
    <row r="281" spans="1:37" ht="15.75" hidden="1" outlineLevel="2" x14ac:dyDescent="0.25">
      <c r="A281" s="153">
        <v>5</v>
      </c>
      <c r="B281" s="12" t="s">
        <v>185</v>
      </c>
      <c r="C281" s="78"/>
      <c r="D281" s="78">
        <v>608</v>
      </c>
      <c r="E281" s="78">
        <v>98</v>
      </c>
      <c r="F281" s="156"/>
      <c r="G281" s="124">
        <v>1.0129999999999999</v>
      </c>
      <c r="H281" s="13" t="s">
        <v>8</v>
      </c>
      <c r="I281" s="13" t="s">
        <v>274</v>
      </c>
      <c r="J281" s="159">
        <v>1230500</v>
      </c>
      <c r="K281" s="159">
        <v>102541.67</v>
      </c>
      <c r="L281" s="51">
        <v>0.81071280000000001</v>
      </c>
      <c r="M281" s="14">
        <f t="shared" si="179"/>
        <v>83131.839999999997</v>
      </c>
      <c r="N281" s="14">
        <f t="shared" si="170"/>
        <v>83131.839999999997</v>
      </c>
      <c r="O281" s="14">
        <f t="shared" si="171"/>
        <v>83131.839999999997</v>
      </c>
      <c r="P281" s="13" t="s">
        <v>274</v>
      </c>
      <c r="Q281" s="159">
        <v>1230500</v>
      </c>
      <c r="R281" s="159">
        <v>102541.67</v>
      </c>
      <c r="S281" s="51">
        <v>0.81071280000000001</v>
      </c>
      <c r="T281" s="14">
        <f t="shared" si="181"/>
        <v>84212.558379606868</v>
      </c>
      <c r="U281" s="14">
        <f t="shared" si="182"/>
        <v>84212.558379606868</v>
      </c>
      <c r="V281" s="13" t="s">
        <v>274</v>
      </c>
      <c r="W281" s="159">
        <v>1230500</v>
      </c>
      <c r="X281" s="159">
        <v>102541.67</v>
      </c>
      <c r="Y281" s="51">
        <v>0.81071280000000001</v>
      </c>
      <c r="Z281" s="14">
        <f>U281</f>
        <v>84212.558379606868</v>
      </c>
      <c r="AA281" s="14">
        <f t="shared" si="182"/>
        <v>84212.558379606868</v>
      </c>
      <c r="AB281" s="13" t="s">
        <v>274</v>
      </c>
      <c r="AC281" s="159">
        <v>1230500</v>
      </c>
      <c r="AD281" s="159">
        <v>102541.67</v>
      </c>
      <c r="AE281" s="51">
        <v>0.81071280000000001</v>
      </c>
      <c r="AF281" s="14">
        <f>AA281</f>
        <v>84212.558379606868</v>
      </c>
      <c r="AG281" s="14">
        <f t="shared" si="182"/>
        <v>84212.558379606868</v>
      </c>
      <c r="AH281" s="14">
        <f t="shared" si="182"/>
        <v>84212.558379606868</v>
      </c>
      <c r="AI281" s="14">
        <f t="shared" si="182"/>
        <v>84212.558379606868</v>
      </c>
      <c r="AJ281" s="14">
        <f t="shared" si="182"/>
        <v>84212.558379606868</v>
      </c>
      <c r="AK281" s="74">
        <f t="shared" si="180"/>
        <v>1007308.5454164615</v>
      </c>
    </row>
    <row r="282" spans="1:37" ht="15.75" hidden="1" outlineLevel="2" x14ac:dyDescent="0.25">
      <c r="A282" s="153">
        <v>6</v>
      </c>
      <c r="B282" s="12" t="s">
        <v>234</v>
      </c>
      <c r="C282" s="78"/>
      <c r="D282" s="78">
        <v>694</v>
      </c>
      <c r="E282" s="78">
        <v>153</v>
      </c>
      <c r="F282" s="156"/>
      <c r="G282" s="124">
        <v>1</v>
      </c>
      <c r="H282" s="13" t="s">
        <v>8</v>
      </c>
      <c r="I282" s="13" t="s">
        <v>274</v>
      </c>
      <c r="J282" s="159">
        <v>1230500</v>
      </c>
      <c r="K282" s="159">
        <v>102541.67</v>
      </c>
      <c r="L282" s="51">
        <v>0.24349999999999999</v>
      </c>
      <c r="M282" s="14">
        <f t="shared" si="179"/>
        <v>24968.9</v>
      </c>
      <c r="N282" s="14">
        <f t="shared" si="170"/>
        <v>24968.9</v>
      </c>
      <c r="O282" s="14">
        <f t="shared" si="171"/>
        <v>24968.9</v>
      </c>
      <c r="P282" s="13" t="s">
        <v>274</v>
      </c>
      <c r="Q282" s="159">
        <v>1230500</v>
      </c>
      <c r="R282" s="159">
        <v>102541.67</v>
      </c>
      <c r="S282" s="51">
        <v>0.24349999999999999</v>
      </c>
      <c r="T282" s="14">
        <f t="shared" si="181"/>
        <v>24968.896645000001</v>
      </c>
      <c r="U282" s="14">
        <f t="shared" si="182"/>
        <v>24968.896645000001</v>
      </c>
      <c r="V282" s="13" t="s">
        <v>274</v>
      </c>
      <c r="W282" s="159">
        <v>1230500</v>
      </c>
      <c r="X282" s="159">
        <v>102541.67</v>
      </c>
      <c r="Y282" s="51">
        <v>0.24349999999999999</v>
      </c>
      <c r="Z282" s="14">
        <f>M282</f>
        <v>24968.9</v>
      </c>
      <c r="AA282" s="14">
        <f>M282</f>
        <v>24968.9</v>
      </c>
      <c r="AB282" s="13" t="s">
        <v>274</v>
      </c>
      <c r="AC282" s="159">
        <v>1230500</v>
      </c>
      <c r="AD282" s="159">
        <v>102541.67</v>
      </c>
      <c r="AE282" s="51">
        <v>0.24349999999999999</v>
      </c>
      <c r="AF282" s="14">
        <f>M282</f>
        <v>24968.9</v>
      </c>
      <c r="AG282" s="14">
        <f>M282</f>
        <v>24968.9</v>
      </c>
      <c r="AH282" s="14">
        <f>M282</f>
        <v>24968.9</v>
      </c>
      <c r="AI282" s="14">
        <f>M282</f>
        <v>24968.9</v>
      </c>
      <c r="AJ282" s="14">
        <f>M282</f>
        <v>24968.9</v>
      </c>
      <c r="AK282" s="74">
        <f t="shared" si="180"/>
        <v>299626.79329</v>
      </c>
    </row>
    <row r="283" spans="1:37" ht="15.75" hidden="1" outlineLevel="2" x14ac:dyDescent="0.25">
      <c r="A283" s="153">
        <v>7</v>
      </c>
      <c r="B283" s="12" t="s">
        <v>186</v>
      </c>
      <c r="C283" s="78"/>
      <c r="D283" s="78">
        <v>646</v>
      </c>
      <c r="E283" s="78">
        <v>81</v>
      </c>
      <c r="F283" s="156"/>
      <c r="G283" s="124">
        <v>1.016</v>
      </c>
      <c r="H283" s="13" t="s">
        <v>8</v>
      </c>
      <c r="I283" s="13" t="s">
        <v>274</v>
      </c>
      <c r="J283" s="159">
        <v>1230500</v>
      </c>
      <c r="K283" s="159">
        <v>102541.67</v>
      </c>
      <c r="L283" s="51">
        <v>0.52710639999999997</v>
      </c>
      <c r="M283" s="14">
        <f t="shared" si="179"/>
        <v>54050.37</v>
      </c>
      <c r="N283" s="14">
        <f t="shared" si="170"/>
        <v>54050.37</v>
      </c>
      <c r="O283" s="14">
        <f t="shared" si="171"/>
        <v>54050.37</v>
      </c>
      <c r="P283" s="13" t="s">
        <v>274</v>
      </c>
      <c r="Q283" s="159">
        <v>1230500</v>
      </c>
      <c r="R283" s="159">
        <v>102541.67</v>
      </c>
      <c r="S283" s="51">
        <v>0.52710639999999997</v>
      </c>
      <c r="T283" s="14">
        <f t="shared" si="181"/>
        <v>54915.176452067004</v>
      </c>
      <c r="U283" s="14">
        <f t="shared" si="182"/>
        <v>54915.176452067004</v>
      </c>
      <c r="V283" s="13" t="s">
        <v>274</v>
      </c>
      <c r="W283" s="159">
        <v>1230500</v>
      </c>
      <c r="X283" s="159">
        <v>102541.67</v>
      </c>
      <c r="Y283" s="51">
        <v>0.52710639999999997</v>
      </c>
      <c r="Z283" s="14">
        <f>U283</f>
        <v>54915.176452067004</v>
      </c>
      <c r="AA283" s="14">
        <f t="shared" si="182"/>
        <v>54915.176452067004</v>
      </c>
      <c r="AB283" s="13" t="s">
        <v>274</v>
      </c>
      <c r="AC283" s="159">
        <v>1230500</v>
      </c>
      <c r="AD283" s="159">
        <v>102541.67</v>
      </c>
      <c r="AE283" s="51">
        <v>0.52710639999999997</v>
      </c>
      <c r="AF283" s="14">
        <f>AA283</f>
        <v>54915.176452067004</v>
      </c>
      <c r="AG283" s="14">
        <f t="shared" si="182"/>
        <v>54915.176452067004</v>
      </c>
      <c r="AH283" s="14">
        <f t="shared" si="182"/>
        <v>54915.176452067004</v>
      </c>
      <c r="AI283" s="14">
        <f t="shared" si="182"/>
        <v>54915.176452067004</v>
      </c>
      <c r="AJ283" s="14">
        <f t="shared" si="182"/>
        <v>54915.176452067004</v>
      </c>
      <c r="AK283" s="74">
        <f t="shared" si="180"/>
        <v>656387.69806860294</v>
      </c>
    </row>
    <row r="284" spans="1:37" ht="15.75" hidden="1" outlineLevel="2" x14ac:dyDescent="0.25">
      <c r="A284" s="153">
        <v>8</v>
      </c>
      <c r="B284" s="12" t="s">
        <v>187</v>
      </c>
      <c r="C284" s="78"/>
      <c r="D284" s="78">
        <v>696</v>
      </c>
      <c r="E284" s="78">
        <v>159</v>
      </c>
      <c r="F284" s="156"/>
      <c r="G284" s="124">
        <v>1</v>
      </c>
      <c r="H284" s="13" t="s">
        <v>8</v>
      </c>
      <c r="I284" s="13" t="s">
        <v>274</v>
      </c>
      <c r="J284" s="159">
        <v>1230500</v>
      </c>
      <c r="K284" s="159">
        <v>102541.67</v>
      </c>
      <c r="L284" s="51">
        <v>0.24349999999999999</v>
      </c>
      <c r="M284" s="14">
        <f t="shared" si="179"/>
        <v>24968.9</v>
      </c>
      <c r="N284" s="14">
        <f t="shared" si="170"/>
        <v>24968.9</v>
      </c>
      <c r="O284" s="14">
        <f t="shared" si="171"/>
        <v>24968.9</v>
      </c>
      <c r="P284" s="13" t="s">
        <v>274</v>
      </c>
      <c r="Q284" s="159">
        <v>1230500</v>
      </c>
      <c r="R284" s="159">
        <v>102541.67</v>
      </c>
      <c r="S284" s="51">
        <v>0.24349999999999999</v>
      </c>
      <c r="T284" s="14">
        <f t="shared" si="181"/>
        <v>24968.896645000001</v>
      </c>
      <c r="U284" s="14">
        <f t="shared" si="182"/>
        <v>24968.896645000001</v>
      </c>
      <c r="V284" s="13" t="s">
        <v>274</v>
      </c>
      <c r="W284" s="159">
        <v>1230500</v>
      </c>
      <c r="X284" s="159">
        <v>102541.67</v>
      </c>
      <c r="Y284" s="51">
        <v>0.24349999999999999</v>
      </c>
      <c r="Z284" s="14">
        <f>M284</f>
        <v>24968.9</v>
      </c>
      <c r="AA284" s="14">
        <f>M284</f>
        <v>24968.9</v>
      </c>
      <c r="AB284" s="13" t="s">
        <v>274</v>
      </c>
      <c r="AC284" s="159">
        <v>1230500</v>
      </c>
      <c r="AD284" s="159">
        <v>102541.67</v>
      </c>
      <c r="AE284" s="51">
        <v>0.24349999999999999</v>
      </c>
      <c r="AF284" s="14">
        <f>M284</f>
        <v>24968.9</v>
      </c>
      <c r="AG284" s="14">
        <f>M284</f>
        <v>24968.9</v>
      </c>
      <c r="AH284" s="14">
        <f>M284</f>
        <v>24968.9</v>
      </c>
      <c r="AI284" s="14">
        <f>M284</f>
        <v>24968.9</v>
      </c>
      <c r="AJ284" s="14">
        <f>M284</f>
        <v>24968.9</v>
      </c>
      <c r="AK284" s="74">
        <f t="shared" si="180"/>
        <v>299626.79329</v>
      </c>
    </row>
    <row r="285" spans="1:37" ht="15.75" hidden="1" outlineLevel="2" x14ac:dyDescent="0.25">
      <c r="A285" s="153">
        <v>9</v>
      </c>
      <c r="B285" s="12" t="s">
        <v>188</v>
      </c>
      <c r="C285" s="78"/>
      <c r="D285" s="78">
        <v>477</v>
      </c>
      <c r="E285" s="78">
        <v>89</v>
      </c>
      <c r="F285" s="156"/>
      <c r="G285" s="124">
        <v>1.012</v>
      </c>
      <c r="H285" s="13" t="s">
        <v>8</v>
      </c>
      <c r="I285" s="13" t="s">
        <v>274</v>
      </c>
      <c r="J285" s="159">
        <v>1230500</v>
      </c>
      <c r="K285" s="159">
        <v>102541.67</v>
      </c>
      <c r="L285" s="51">
        <v>0.81071280000000001</v>
      </c>
      <c r="M285" s="14">
        <f t="shared" si="179"/>
        <v>83131.839999999997</v>
      </c>
      <c r="N285" s="14">
        <f t="shared" si="170"/>
        <v>83131.839999999997</v>
      </c>
      <c r="O285" s="14">
        <f t="shared" si="171"/>
        <v>83131.839999999997</v>
      </c>
      <c r="P285" s="13" t="s">
        <v>274</v>
      </c>
      <c r="Q285" s="159">
        <v>1230500</v>
      </c>
      <c r="R285" s="159">
        <v>102541.67</v>
      </c>
      <c r="S285" s="51">
        <v>0.81071280000000001</v>
      </c>
      <c r="T285" s="14">
        <f t="shared" si="181"/>
        <v>84129.426535204504</v>
      </c>
      <c r="U285" s="14">
        <f t="shared" si="182"/>
        <v>84129.426535204504</v>
      </c>
      <c r="V285" s="13" t="s">
        <v>274</v>
      </c>
      <c r="W285" s="159">
        <v>1230500</v>
      </c>
      <c r="X285" s="159">
        <v>102541.67</v>
      </c>
      <c r="Y285" s="51">
        <v>0.81071280000000001</v>
      </c>
      <c r="Z285" s="14">
        <f t="shared" ref="Z285:Z290" si="183">U285</f>
        <v>84129.426535204504</v>
      </c>
      <c r="AA285" s="14">
        <f t="shared" si="182"/>
        <v>84129.426535204504</v>
      </c>
      <c r="AB285" s="13" t="s">
        <v>274</v>
      </c>
      <c r="AC285" s="159">
        <v>1230500</v>
      </c>
      <c r="AD285" s="159">
        <v>102541.67</v>
      </c>
      <c r="AE285" s="51">
        <v>0.81071280000000001</v>
      </c>
      <c r="AF285" s="14">
        <f t="shared" ref="AF285:AF290" si="184">AA285</f>
        <v>84129.426535204504</v>
      </c>
      <c r="AG285" s="14">
        <f t="shared" si="182"/>
        <v>84129.426535204504</v>
      </c>
      <c r="AH285" s="14">
        <f t="shared" si="182"/>
        <v>84129.426535204504</v>
      </c>
      <c r="AI285" s="14">
        <f t="shared" si="182"/>
        <v>84129.426535204504</v>
      </c>
      <c r="AJ285" s="14">
        <f t="shared" si="182"/>
        <v>84129.426535204504</v>
      </c>
      <c r="AK285" s="74">
        <f t="shared" si="180"/>
        <v>1006560.3588168406</v>
      </c>
    </row>
    <row r="286" spans="1:37" ht="15.75" hidden="1" outlineLevel="2" x14ac:dyDescent="0.25">
      <c r="A286" s="153">
        <v>10</v>
      </c>
      <c r="B286" s="12" t="s">
        <v>237</v>
      </c>
      <c r="C286" s="78"/>
      <c r="D286" s="78">
        <v>149</v>
      </c>
      <c r="E286" s="78">
        <v>32</v>
      </c>
      <c r="F286" s="156"/>
      <c r="G286" s="124">
        <v>1.004</v>
      </c>
      <c r="H286" s="13" t="s">
        <v>8</v>
      </c>
      <c r="I286" s="13" t="s">
        <v>274</v>
      </c>
      <c r="J286" s="159">
        <v>1230500</v>
      </c>
      <c r="K286" s="159">
        <v>102541.67</v>
      </c>
      <c r="L286" s="51">
        <v>0.81071280000000001</v>
      </c>
      <c r="M286" s="14">
        <f t="shared" si="179"/>
        <v>83131.839999999997</v>
      </c>
      <c r="N286" s="14">
        <f t="shared" si="170"/>
        <v>83131.839999999997</v>
      </c>
      <c r="O286" s="14">
        <f t="shared" si="171"/>
        <v>83131.839999999997</v>
      </c>
      <c r="P286" s="13" t="s">
        <v>274</v>
      </c>
      <c r="Q286" s="159">
        <v>1230500</v>
      </c>
      <c r="R286" s="159">
        <v>102541.67</v>
      </c>
      <c r="S286" s="51">
        <v>0.81071280000000001</v>
      </c>
      <c r="T286" s="14">
        <f t="shared" si="181"/>
        <v>83464.371779985493</v>
      </c>
      <c r="U286" s="14">
        <f t="shared" si="182"/>
        <v>83464.371779985493</v>
      </c>
      <c r="V286" s="13" t="s">
        <v>274</v>
      </c>
      <c r="W286" s="159">
        <v>1230500</v>
      </c>
      <c r="X286" s="159">
        <v>102541.67</v>
      </c>
      <c r="Y286" s="51">
        <v>0.81071280000000001</v>
      </c>
      <c r="Z286" s="14">
        <f t="shared" si="183"/>
        <v>83464.371779985493</v>
      </c>
      <c r="AA286" s="14">
        <f t="shared" si="182"/>
        <v>83464.371779985493</v>
      </c>
      <c r="AB286" s="13" t="s">
        <v>274</v>
      </c>
      <c r="AC286" s="159">
        <v>1230500</v>
      </c>
      <c r="AD286" s="159">
        <v>102541.67</v>
      </c>
      <c r="AE286" s="51">
        <v>0.81071280000000001</v>
      </c>
      <c r="AF286" s="14">
        <f t="shared" si="184"/>
        <v>83464.371779985493</v>
      </c>
      <c r="AG286" s="14">
        <f t="shared" si="182"/>
        <v>83464.371779985493</v>
      </c>
      <c r="AH286" s="14">
        <f t="shared" si="182"/>
        <v>83464.371779985493</v>
      </c>
      <c r="AI286" s="14">
        <f t="shared" si="182"/>
        <v>83464.371779985493</v>
      </c>
      <c r="AJ286" s="14">
        <f t="shared" si="182"/>
        <v>83464.371779985493</v>
      </c>
      <c r="AK286" s="74">
        <f t="shared" si="180"/>
        <v>1000574.8660198695</v>
      </c>
    </row>
    <row r="287" spans="1:37" ht="15.75" hidden="1" outlineLevel="2" x14ac:dyDescent="0.25">
      <c r="A287" s="153">
        <v>11</v>
      </c>
      <c r="B287" s="12" t="s">
        <v>189</v>
      </c>
      <c r="C287" s="78"/>
      <c r="D287" s="78">
        <v>432</v>
      </c>
      <c r="E287" s="78">
        <v>61</v>
      </c>
      <c r="F287" s="156"/>
      <c r="G287" s="124">
        <v>1.008</v>
      </c>
      <c r="H287" s="13" t="s">
        <v>8</v>
      </c>
      <c r="I287" s="13" t="s">
        <v>274</v>
      </c>
      <c r="J287" s="159">
        <v>1230500</v>
      </c>
      <c r="K287" s="159">
        <v>102541.67</v>
      </c>
      <c r="L287" s="51">
        <v>0.81071280000000001</v>
      </c>
      <c r="M287" s="14">
        <f t="shared" si="179"/>
        <v>83131.839999999997</v>
      </c>
      <c r="N287" s="14">
        <f t="shared" si="170"/>
        <v>83131.839999999997</v>
      </c>
      <c r="O287" s="14">
        <f t="shared" si="171"/>
        <v>83131.839999999997</v>
      </c>
      <c r="P287" s="13" t="s">
        <v>274</v>
      </c>
      <c r="Q287" s="159">
        <v>1230500</v>
      </c>
      <c r="R287" s="159">
        <v>102541.67</v>
      </c>
      <c r="S287" s="51">
        <v>0.81071280000000001</v>
      </c>
      <c r="T287" s="14">
        <f t="shared" si="181"/>
        <v>83796.899157595006</v>
      </c>
      <c r="U287" s="14">
        <f t="shared" si="182"/>
        <v>83796.899157595006</v>
      </c>
      <c r="V287" s="13" t="s">
        <v>274</v>
      </c>
      <c r="W287" s="159">
        <v>1230500</v>
      </c>
      <c r="X287" s="159">
        <v>102541.67</v>
      </c>
      <c r="Y287" s="51">
        <v>0.81071280000000001</v>
      </c>
      <c r="Z287" s="14">
        <f t="shared" si="183"/>
        <v>83796.899157595006</v>
      </c>
      <c r="AA287" s="14">
        <f t="shared" si="182"/>
        <v>83796.899157595006</v>
      </c>
      <c r="AB287" s="13" t="s">
        <v>274</v>
      </c>
      <c r="AC287" s="159">
        <v>1230500</v>
      </c>
      <c r="AD287" s="159">
        <v>102541.67</v>
      </c>
      <c r="AE287" s="51">
        <v>0.81071280000000001</v>
      </c>
      <c r="AF287" s="14">
        <f t="shared" si="184"/>
        <v>83796.899157595006</v>
      </c>
      <c r="AG287" s="14">
        <f t="shared" si="182"/>
        <v>83796.899157595006</v>
      </c>
      <c r="AH287" s="14">
        <f t="shared" si="182"/>
        <v>83796.899157595006</v>
      </c>
      <c r="AI287" s="14">
        <f t="shared" si="182"/>
        <v>83796.899157595006</v>
      </c>
      <c r="AJ287" s="14">
        <f t="shared" si="182"/>
        <v>83796.899157595006</v>
      </c>
      <c r="AK287" s="74">
        <f t="shared" si="180"/>
        <v>1003567.6124183551</v>
      </c>
    </row>
    <row r="288" spans="1:37" ht="15.75" hidden="1" outlineLevel="2" x14ac:dyDescent="0.25">
      <c r="A288" s="153">
        <v>12</v>
      </c>
      <c r="B288" s="12" t="s">
        <v>66</v>
      </c>
      <c r="C288" s="78"/>
      <c r="D288" s="78">
        <v>260</v>
      </c>
      <c r="E288" s="78">
        <v>36</v>
      </c>
      <c r="F288" s="156"/>
      <c r="G288" s="124">
        <v>1.0049999999999999</v>
      </c>
      <c r="H288" s="13" t="s">
        <v>8</v>
      </c>
      <c r="I288" s="13" t="s">
        <v>274</v>
      </c>
      <c r="J288" s="159">
        <v>1230500</v>
      </c>
      <c r="K288" s="159">
        <v>102541.67</v>
      </c>
      <c r="L288" s="51">
        <v>0.81071280000000001</v>
      </c>
      <c r="M288" s="14">
        <f t="shared" si="179"/>
        <v>83131.839999999997</v>
      </c>
      <c r="N288" s="14">
        <f t="shared" si="170"/>
        <v>83131.839999999997</v>
      </c>
      <c r="O288" s="14">
        <f t="shared" si="171"/>
        <v>83131.839999999997</v>
      </c>
      <c r="P288" s="13" t="s">
        <v>274</v>
      </c>
      <c r="Q288" s="159">
        <v>1230500</v>
      </c>
      <c r="R288" s="159">
        <v>102541.67</v>
      </c>
      <c r="S288" s="51">
        <v>0.81071280000000001</v>
      </c>
      <c r="T288" s="14">
        <f t="shared" si="181"/>
        <v>83547.503624387871</v>
      </c>
      <c r="U288" s="14">
        <f t="shared" si="182"/>
        <v>83547.503624387871</v>
      </c>
      <c r="V288" s="13" t="s">
        <v>274</v>
      </c>
      <c r="W288" s="159">
        <v>1230500</v>
      </c>
      <c r="X288" s="159">
        <v>102541.67</v>
      </c>
      <c r="Y288" s="51">
        <v>0.81071280000000001</v>
      </c>
      <c r="Z288" s="14">
        <f t="shared" si="183"/>
        <v>83547.503624387871</v>
      </c>
      <c r="AA288" s="14">
        <f t="shared" si="182"/>
        <v>83547.503624387871</v>
      </c>
      <c r="AB288" s="13" t="s">
        <v>274</v>
      </c>
      <c r="AC288" s="159">
        <v>1230500</v>
      </c>
      <c r="AD288" s="159">
        <v>102541.67</v>
      </c>
      <c r="AE288" s="51">
        <v>0.81071280000000001</v>
      </c>
      <c r="AF288" s="14">
        <f t="shared" si="184"/>
        <v>83547.503624387871</v>
      </c>
      <c r="AG288" s="14">
        <f t="shared" si="182"/>
        <v>83547.503624387871</v>
      </c>
      <c r="AH288" s="14">
        <f t="shared" si="182"/>
        <v>83547.503624387871</v>
      </c>
      <c r="AI288" s="14">
        <f t="shared" si="182"/>
        <v>83547.503624387871</v>
      </c>
      <c r="AJ288" s="14">
        <f t="shared" si="182"/>
        <v>83547.503624387871</v>
      </c>
      <c r="AK288" s="74">
        <f t="shared" si="180"/>
        <v>1001323.052619491</v>
      </c>
    </row>
    <row r="289" spans="1:37" ht="15.75" hidden="1" outlineLevel="2" x14ac:dyDescent="0.25">
      <c r="A289" s="153">
        <v>13</v>
      </c>
      <c r="B289" s="12" t="s">
        <v>190</v>
      </c>
      <c r="C289" s="78"/>
      <c r="D289" s="78">
        <v>746</v>
      </c>
      <c r="E289" s="78">
        <v>143</v>
      </c>
      <c r="F289" s="156"/>
      <c r="G289" s="124">
        <v>1.0289999999999999</v>
      </c>
      <c r="H289" s="13" t="s">
        <v>8</v>
      </c>
      <c r="I289" s="13" t="s">
        <v>274</v>
      </c>
      <c r="J289" s="159">
        <v>1230500</v>
      </c>
      <c r="K289" s="159">
        <v>102541.67</v>
      </c>
      <c r="L289" s="51">
        <v>0.52710639999999997</v>
      </c>
      <c r="M289" s="14">
        <f t="shared" si="179"/>
        <v>54050.37</v>
      </c>
      <c r="N289" s="14">
        <f t="shared" si="170"/>
        <v>54050.37</v>
      </c>
      <c r="O289" s="14">
        <f t="shared" si="171"/>
        <v>54050.37</v>
      </c>
      <c r="P289" s="13" t="s">
        <v>274</v>
      </c>
      <c r="Q289" s="159">
        <v>1230500</v>
      </c>
      <c r="R289" s="159">
        <v>102541.67</v>
      </c>
      <c r="S289" s="51">
        <v>0.52710639999999997</v>
      </c>
      <c r="T289" s="14">
        <f t="shared" si="181"/>
        <v>55617.831268874943</v>
      </c>
      <c r="U289" s="14">
        <f t="shared" si="182"/>
        <v>55617.831268874943</v>
      </c>
      <c r="V289" s="13" t="s">
        <v>274</v>
      </c>
      <c r="W289" s="159">
        <v>1230500</v>
      </c>
      <c r="X289" s="159">
        <v>102541.67</v>
      </c>
      <c r="Y289" s="51">
        <v>0.52710639999999997</v>
      </c>
      <c r="Z289" s="14">
        <f t="shared" si="183"/>
        <v>55617.831268874943</v>
      </c>
      <c r="AA289" s="14">
        <f t="shared" si="182"/>
        <v>55617.831268874943</v>
      </c>
      <c r="AB289" s="13" t="s">
        <v>274</v>
      </c>
      <c r="AC289" s="159">
        <v>1230500</v>
      </c>
      <c r="AD289" s="159">
        <v>102541.67</v>
      </c>
      <c r="AE289" s="51">
        <v>0.52710639999999997</v>
      </c>
      <c r="AF289" s="14">
        <f t="shared" si="184"/>
        <v>55617.831268874943</v>
      </c>
      <c r="AG289" s="14">
        <f t="shared" si="182"/>
        <v>55617.831268874943</v>
      </c>
      <c r="AH289" s="14">
        <f t="shared" si="182"/>
        <v>55617.831268874943</v>
      </c>
      <c r="AI289" s="14">
        <f t="shared" si="182"/>
        <v>55617.831268874943</v>
      </c>
      <c r="AJ289" s="14">
        <f t="shared" si="182"/>
        <v>55617.831268874943</v>
      </c>
      <c r="AK289" s="74">
        <f t="shared" si="180"/>
        <v>662711.59141987446</v>
      </c>
    </row>
    <row r="290" spans="1:37" ht="15.75" hidden="1" outlineLevel="2" x14ac:dyDescent="0.25">
      <c r="A290" s="153">
        <v>14</v>
      </c>
      <c r="B290" s="12" t="s">
        <v>191</v>
      </c>
      <c r="C290" s="78"/>
      <c r="D290" s="78">
        <v>283</v>
      </c>
      <c r="E290" s="78">
        <v>43</v>
      </c>
      <c r="F290" s="156"/>
      <c r="G290" s="124">
        <v>1.006</v>
      </c>
      <c r="H290" s="13" t="s">
        <v>8</v>
      </c>
      <c r="I290" s="13" t="s">
        <v>274</v>
      </c>
      <c r="J290" s="159">
        <v>1230500</v>
      </c>
      <c r="K290" s="159">
        <v>102541.67</v>
      </c>
      <c r="L290" s="51">
        <v>0.81071280000000001</v>
      </c>
      <c r="M290" s="14">
        <f t="shared" si="179"/>
        <v>83131.839999999997</v>
      </c>
      <c r="N290" s="14">
        <f t="shared" si="170"/>
        <v>83131.839999999997</v>
      </c>
      <c r="O290" s="14">
        <f t="shared" si="171"/>
        <v>83131.839999999997</v>
      </c>
      <c r="P290" s="13" t="s">
        <v>274</v>
      </c>
      <c r="Q290" s="159">
        <v>1230500</v>
      </c>
      <c r="R290" s="159">
        <v>102541.67</v>
      </c>
      <c r="S290" s="51">
        <v>0.81071280000000001</v>
      </c>
      <c r="T290" s="14">
        <f t="shared" si="181"/>
        <v>83630.635468790249</v>
      </c>
      <c r="U290" s="14">
        <f t="shared" si="182"/>
        <v>83630.635468790249</v>
      </c>
      <c r="V290" s="13" t="s">
        <v>274</v>
      </c>
      <c r="W290" s="159">
        <v>1230500</v>
      </c>
      <c r="X290" s="159">
        <v>102541.67</v>
      </c>
      <c r="Y290" s="51">
        <v>0.81071280000000001</v>
      </c>
      <c r="Z290" s="14">
        <f t="shared" si="183"/>
        <v>83630.635468790249</v>
      </c>
      <c r="AA290" s="14">
        <f t="shared" si="182"/>
        <v>83630.635468790249</v>
      </c>
      <c r="AB290" s="13" t="s">
        <v>274</v>
      </c>
      <c r="AC290" s="159">
        <v>1230500</v>
      </c>
      <c r="AD290" s="159">
        <v>102541.67</v>
      </c>
      <c r="AE290" s="51">
        <v>0.81071280000000001</v>
      </c>
      <c r="AF290" s="14">
        <f t="shared" si="184"/>
        <v>83630.635468790249</v>
      </c>
      <c r="AG290" s="14">
        <f t="shared" si="182"/>
        <v>83630.635468790249</v>
      </c>
      <c r="AH290" s="14">
        <f t="shared" si="182"/>
        <v>83630.635468790249</v>
      </c>
      <c r="AI290" s="14">
        <f t="shared" si="182"/>
        <v>83630.635468790249</v>
      </c>
      <c r="AJ290" s="14">
        <f t="shared" si="182"/>
        <v>83630.635468790249</v>
      </c>
      <c r="AK290" s="74">
        <f t="shared" si="180"/>
        <v>1002071.2392191126</v>
      </c>
    </row>
    <row r="291" spans="1:37" ht="15.75" hidden="1" outlineLevel="2" x14ac:dyDescent="0.25">
      <c r="A291" s="153">
        <v>15</v>
      </c>
      <c r="B291" s="12" t="s">
        <v>89</v>
      </c>
      <c r="C291" s="78"/>
      <c r="D291" s="78">
        <v>493</v>
      </c>
      <c r="E291" s="78">
        <v>61</v>
      </c>
      <c r="F291" s="156"/>
      <c r="G291" s="124">
        <v>1</v>
      </c>
      <c r="H291" s="13" t="s">
        <v>8</v>
      </c>
      <c r="I291" s="13" t="s">
        <v>274</v>
      </c>
      <c r="J291" s="159">
        <v>1230500</v>
      </c>
      <c r="K291" s="159">
        <v>102541.67</v>
      </c>
      <c r="L291" s="51">
        <v>0.24349999999999999</v>
      </c>
      <c r="M291" s="14">
        <f t="shared" si="179"/>
        <v>24968.9</v>
      </c>
      <c r="N291" s="14">
        <f t="shared" si="170"/>
        <v>24968.9</v>
      </c>
      <c r="O291" s="14">
        <f t="shared" si="171"/>
        <v>24968.9</v>
      </c>
      <c r="P291" s="13" t="s">
        <v>274</v>
      </c>
      <c r="Q291" s="159">
        <v>1230500</v>
      </c>
      <c r="R291" s="159">
        <v>102541.67</v>
      </c>
      <c r="S291" s="51">
        <v>0.24349999999999999</v>
      </c>
      <c r="T291" s="14">
        <f t="shared" si="181"/>
        <v>24968.896645000001</v>
      </c>
      <c r="U291" s="14">
        <f t="shared" si="182"/>
        <v>24968.896645000001</v>
      </c>
      <c r="V291" s="13" t="s">
        <v>274</v>
      </c>
      <c r="W291" s="159">
        <v>1230500</v>
      </c>
      <c r="X291" s="159">
        <v>102541.67</v>
      </c>
      <c r="Y291" s="51">
        <v>0.24349999999999999</v>
      </c>
      <c r="Z291" s="14">
        <f>M291</f>
        <v>24968.9</v>
      </c>
      <c r="AA291" s="14">
        <f>M291</f>
        <v>24968.9</v>
      </c>
      <c r="AB291" s="13" t="s">
        <v>274</v>
      </c>
      <c r="AC291" s="159">
        <v>1230500</v>
      </c>
      <c r="AD291" s="159">
        <v>102541.67</v>
      </c>
      <c r="AE291" s="51">
        <v>0.24349999999999999</v>
      </c>
      <c r="AF291" s="14">
        <f>M291</f>
        <v>24968.9</v>
      </c>
      <c r="AG291" s="14">
        <f>M291</f>
        <v>24968.9</v>
      </c>
      <c r="AH291" s="14">
        <f>M291</f>
        <v>24968.9</v>
      </c>
      <c r="AI291" s="14">
        <f>M291</f>
        <v>24968.9</v>
      </c>
      <c r="AJ291" s="14">
        <f>M291</f>
        <v>24968.9</v>
      </c>
      <c r="AK291" s="74">
        <f t="shared" si="180"/>
        <v>299626.79329</v>
      </c>
    </row>
    <row r="292" spans="1:37" ht="15.75" hidden="1" outlineLevel="2" x14ac:dyDescent="0.25">
      <c r="A292" s="153">
        <v>16</v>
      </c>
      <c r="B292" s="12" t="s">
        <v>192</v>
      </c>
      <c r="C292" s="78"/>
      <c r="D292" s="78">
        <v>256</v>
      </c>
      <c r="E292" s="78">
        <v>27</v>
      </c>
      <c r="F292" s="156"/>
      <c r="G292" s="124">
        <v>1.004</v>
      </c>
      <c r="H292" s="13" t="s">
        <v>8</v>
      </c>
      <c r="I292" s="13" t="s">
        <v>274</v>
      </c>
      <c r="J292" s="159">
        <v>1230500</v>
      </c>
      <c r="K292" s="159">
        <v>102541.67</v>
      </c>
      <c r="L292" s="51">
        <v>0.81071280000000001</v>
      </c>
      <c r="M292" s="14">
        <f t="shared" si="179"/>
        <v>83131.839999999997</v>
      </c>
      <c r="N292" s="14">
        <f t="shared" si="170"/>
        <v>83131.839999999997</v>
      </c>
      <c r="O292" s="14">
        <f t="shared" si="171"/>
        <v>83131.839999999997</v>
      </c>
      <c r="P292" s="13" t="s">
        <v>274</v>
      </c>
      <c r="Q292" s="159">
        <v>1230500</v>
      </c>
      <c r="R292" s="159">
        <v>102541.67</v>
      </c>
      <c r="S292" s="51">
        <v>0.81071280000000001</v>
      </c>
      <c r="T292" s="14">
        <f>$R$292*S292*G292</f>
        <v>83464.371779985493</v>
      </c>
      <c r="U292" s="14">
        <f t="shared" si="182"/>
        <v>83464.371779985493</v>
      </c>
      <c r="V292" s="13" t="s">
        <v>274</v>
      </c>
      <c r="W292" s="159">
        <v>1230500</v>
      </c>
      <c r="X292" s="159">
        <v>102541.67</v>
      </c>
      <c r="Y292" s="51">
        <v>0.81071280000000001</v>
      </c>
      <c r="Z292" s="14">
        <f>U292</f>
        <v>83464.371779985493</v>
      </c>
      <c r="AA292" s="14">
        <f t="shared" si="182"/>
        <v>83464.371779985493</v>
      </c>
      <c r="AB292" s="13" t="s">
        <v>274</v>
      </c>
      <c r="AC292" s="159">
        <v>1230500</v>
      </c>
      <c r="AD292" s="159">
        <v>102541.67</v>
      </c>
      <c r="AE292" s="51">
        <v>0.81071280000000001</v>
      </c>
      <c r="AF292" s="14">
        <f>AA292</f>
        <v>83464.371779985493</v>
      </c>
      <c r="AG292" s="14">
        <f t="shared" si="182"/>
        <v>83464.371779985493</v>
      </c>
      <c r="AH292" s="14">
        <f t="shared" si="182"/>
        <v>83464.371779985493</v>
      </c>
      <c r="AI292" s="14">
        <f t="shared" si="182"/>
        <v>83464.371779985493</v>
      </c>
      <c r="AJ292" s="14">
        <f t="shared" si="182"/>
        <v>83464.371779985493</v>
      </c>
      <c r="AK292" s="74">
        <f t="shared" si="180"/>
        <v>1000574.8660198695</v>
      </c>
    </row>
    <row r="293" spans="1:37" ht="18.75" hidden="1" outlineLevel="2" x14ac:dyDescent="0.25">
      <c r="A293" s="153"/>
      <c r="B293" s="166" t="s">
        <v>21</v>
      </c>
      <c r="C293" s="9">
        <v>1</v>
      </c>
      <c r="D293" s="78">
        <f>D294</f>
        <v>998</v>
      </c>
      <c r="E293" s="78">
        <f>E294</f>
        <v>190</v>
      </c>
      <c r="F293" s="156"/>
      <c r="G293" s="124"/>
      <c r="H293" s="13" t="s">
        <v>8</v>
      </c>
      <c r="I293" s="13"/>
      <c r="J293" s="159"/>
      <c r="K293" s="159"/>
      <c r="L293" s="51"/>
      <c r="M293" s="14"/>
      <c r="N293" s="14"/>
      <c r="O293" s="14"/>
      <c r="P293" s="13"/>
      <c r="Q293" s="159"/>
      <c r="R293" s="159"/>
      <c r="S293" s="51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74">
        <f>AK294</f>
        <v>474394.81329000008</v>
      </c>
    </row>
    <row r="294" spans="1:37" ht="20.25" hidden="1" customHeight="1" outlineLevel="2" x14ac:dyDescent="0.25">
      <c r="A294" s="153">
        <v>1</v>
      </c>
      <c r="B294" s="12" t="s">
        <v>238</v>
      </c>
      <c r="C294" s="78"/>
      <c r="D294" s="78">
        <v>998</v>
      </c>
      <c r="E294" s="78">
        <v>190</v>
      </c>
      <c r="F294" s="156"/>
      <c r="G294" s="124">
        <v>1</v>
      </c>
      <c r="H294" s="13"/>
      <c r="I294" s="13" t="s">
        <v>274</v>
      </c>
      <c r="J294" s="159">
        <v>1230500</v>
      </c>
      <c r="K294" s="159">
        <v>102541.67</v>
      </c>
      <c r="L294" s="51">
        <v>0.24349999999999999</v>
      </c>
      <c r="M294" s="14">
        <f t="shared" si="179"/>
        <v>24968.9</v>
      </c>
      <c r="N294" s="14">
        <f>M294</f>
        <v>24968.9</v>
      </c>
      <c r="O294" s="14">
        <f>M294</f>
        <v>24968.9</v>
      </c>
      <c r="P294" s="13" t="s">
        <v>274</v>
      </c>
      <c r="Q294" s="159">
        <v>1230500</v>
      </c>
      <c r="R294" s="159">
        <v>102541.67</v>
      </c>
      <c r="S294" s="51">
        <v>0.24349999999999999</v>
      </c>
      <c r="T294" s="14">
        <f t="shared" ref="T294" si="185">$R$292*S294*G294</f>
        <v>24968.896645000001</v>
      </c>
      <c r="U294" s="14">
        <f>T294</f>
        <v>24968.896645000001</v>
      </c>
      <c r="V294" s="13" t="s">
        <v>287</v>
      </c>
      <c r="W294" s="163">
        <v>2460900</v>
      </c>
      <c r="X294" s="163">
        <v>205075</v>
      </c>
      <c r="Y294" s="51">
        <v>0.24349999999999999</v>
      </c>
      <c r="Z294" s="14">
        <f>ROUND(X294*Y294,2)*G294</f>
        <v>49935.76</v>
      </c>
      <c r="AA294" s="14">
        <f>Z294</f>
        <v>49935.76</v>
      </c>
      <c r="AB294" s="13" t="s">
        <v>287</v>
      </c>
      <c r="AC294" s="163">
        <v>2460900</v>
      </c>
      <c r="AD294" s="163">
        <v>205075</v>
      </c>
      <c r="AE294" s="51">
        <v>0.24349999999999999</v>
      </c>
      <c r="AF294" s="14">
        <f>AA294</f>
        <v>49935.76</v>
      </c>
      <c r="AG294" s="14">
        <f t="shared" ref="AG294:AJ294" si="186">AF294</f>
        <v>49935.76</v>
      </c>
      <c r="AH294" s="14">
        <f t="shared" si="186"/>
        <v>49935.76</v>
      </c>
      <c r="AI294" s="14">
        <f t="shared" si="186"/>
        <v>49935.76</v>
      </c>
      <c r="AJ294" s="14">
        <f t="shared" si="186"/>
        <v>49935.76</v>
      </c>
      <c r="AK294" s="74">
        <f t="shared" ref="AK294" si="187">M294+N294+O294+T294+U294+Z294+AA294+AF294+AG294+AH294+AI294+AJ294</f>
        <v>474394.81329000008</v>
      </c>
    </row>
    <row r="295" spans="1:37" ht="15.75" x14ac:dyDescent="0.25">
      <c r="A295" s="174"/>
      <c r="B295" s="166" t="s">
        <v>193</v>
      </c>
      <c r="C295" s="23">
        <f>C13+C42+C62+C98+C115+C141+C154+C157+C171+C188+C207+C225+C245+C250+C275</f>
        <v>236</v>
      </c>
      <c r="D295" s="127">
        <f>D13+D42+D62+D98+D115+D141+D154+D157+D171+D188+D207+D225+D245+D250+D275</f>
        <v>135631</v>
      </c>
      <c r="E295" s="127">
        <f>E13+E42+E62+E98+E115+E141+E154+E157+E171+E188+E207+E225+E245+E250+E275</f>
        <v>24268</v>
      </c>
      <c r="F295" s="171">
        <f>F13+F42+F62+F98+F115+F141+F154+F157+F171+F188+F207+F225+F245+F250+F275</f>
        <v>18.75</v>
      </c>
      <c r="G295" s="127"/>
      <c r="H295" s="22"/>
      <c r="I295" s="22"/>
      <c r="J295" s="22"/>
      <c r="K295" s="22"/>
      <c r="L295" s="22"/>
      <c r="M295" s="119">
        <f>SUM(M277:M294)</f>
        <v>1093345.1099999999</v>
      </c>
      <c r="N295" s="119">
        <f t="shared" ref="N295:O295" si="188">SUM(N277:N294)</f>
        <v>1093345.1099999999</v>
      </c>
      <c r="O295" s="119">
        <f t="shared" si="188"/>
        <v>1093345.1099999999</v>
      </c>
      <c r="P295" s="22"/>
      <c r="Q295" s="22"/>
      <c r="R295" s="22"/>
      <c r="S295" s="22"/>
      <c r="T295" s="119">
        <f>SUM(T277:T294)</f>
        <v>1102806.3089942457</v>
      </c>
      <c r="U295" s="119">
        <f>SUM(U277:U294)</f>
        <v>1102806.3089942457</v>
      </c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176">
        <f>AK13+AK42+AK62+AK98+AK115+AK141+AK154+AK157+AK171+AK188+AK207+AK225+AK245+AK250+AK275</f>
        <v>215634966.9427377</v>
      </c>
    </row>
    <row r="296" spans="1:37" ht="15.75" x14ac:dyDescent="0.25">
      <c r="A296" s="45"/>
      <c r="B296" s="45"/>
      <c r="C296" s="29"/>
      <c r="D296" s="29"/>
      <c r="E296" s="29"/>
      <c r="F296" s="29"/>
      <c r="G296" s="29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  <c r="AE296" s="45"/>
      <c r="AF296" s="45"/>
      <c r="AG296" s="45"/>
      <c r="AH296" s="45"/>
      <c r="AI296" s="45"/>
      <c r="AJ296" s="45"/>
      <c r="AK296" s="45"/>
    </row>
    <row r="297" spans="1:37" ht="15.75" customHeight="1" x14ac:dyDescent="0.25">
      <c r="A297" s="30" t="s">
        <v>194</v>
      </c>
      <c r="B297" s="31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</row>
    <row r="298" spans="1:37" ht="18.75" x14ac:dyDescent="0.25">
      <c r="A298" s="158">
        <v>1</v>
      </c>
      <c r="B298" s="30" t="s">
        <v>195</v>
      </c>
      <c r="C298" s="34"/>
      <c r="D298" s="34"/>
      <c r="E298" s="34"/>
      <c r="F298" s="34"/>
      <c r="G298" s="34"/>
      <c r="H298" s="71">
        <v>992.9</v>
      </c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  <c r="AE298" s="45"/>
      <c r="AF298" s="45"/>
      <c r="AG298" s="45"/>
      <c r="AH298" s="45"/>
      <c r="AI298" s="45"/>
      <c r="AJ298" s="45"/>
      <c r="AK298" s="45"/>
    </row>
    <row r="299" spans="1:37" ht="18.75" x14ac:dyDescent="0.25">
      <c r="A299" s="158">
        <v>2</v>
      </c>
      <c r="B299" s="30" t="s">
        <v>196</v>
      </c>
      <c r="C299" s="34"/>
      <c r="D299" s="34"/>
      <c r="E299" s="34"/>
      <c r="F299" s="34"/>
      <c r="G299" s="34"/>
      <c r="H299" s="72">
        <v>1230.5</v>
      </c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45"/>
    </row>
    <row r="300" spans="1:37" ht="18.75" x14ac:dyDescent="0.25">
      <c r="A300" s="158">
        <v>3</v>
      </c>
      <c r="B300" s="30" t="s">
        <v>197</v>
      </c>
      <c r="C300" s="34"/>
      <c r="D300" s="34"/>
      <c r="E300" s="34"/>
      <c r="F300" s="34"/>
      <c r="G300" s="34"/>
      <c r="H300" s="71">
        <v>2460.9</v>
      </c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  <c r="AK300" s="45"/>
    </row>
    <row r="301" spans="1:37" ht="18.75" x14ac:dyDescent="0.25">
      <c r="A301" s="158">
        <v>4</v>
      </c>
      <c r="B301" s="30" t="s">
        <v>198</v>
      </c>
      <c r="C301" s="34"/>
      <c r="D301" s="34"/>
      <c r="E301" s="34"/>
      <c r="F301" s="34"/>
      <c r="G301" s="34"/>
      <c r="H301" s="71">
        <v>2907.1</v>
      </c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35"/>
      <c r="AJ301" s="35"/>
      <c r="AK301" s="45"/>
    </row>
    <row r="302" spans="1:37" ht="18.75" x14ac:dyDescent="0.25">
      <c r="A302" s="158">
        <v>5</v>
      </c>
      <c r="B302" s="30" t="s">
        <v>199</v>
      </c>
      <c r="C302" s="34"/>
      <c r="D302" s="34"/>
      <c r="E302" s="34"/>
      <c r="F302" s="34"/>
      <c r="G302" s="34"/>
      <c r="H302" s="71">
        <v>3633.9</v>
      </c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  <c r="AI302" s="35"/>
      <c r="AJ302" s="35"/>
      <c r="AK302" s="45"/>
    </row>
    <row r="304" spans="1:37" ht="15.75" x14ac:dyDescent="0.25">
      <c r="A304" s="36" t="s">
        <v>200</v>
      </c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</row>
    <row r="305" spans="1:37" s="38" customFormat="1" ht="15.75" x14ac:dyDescent="0.25">
      <c r="A305" s="37" t="s">
        <v>201</v>
      </c>
      <c r="B305" s="45" t="s">
        <v>202</v>
      </c>
      <c r="H305" s="146"/>
      <c r="I305" s="146"/>
      <c r="J305" s="146"/>
      <c r="K305" s="146"/>
      <c r="L305" s="146"/>
      <c r="M305" s="146"/>
      <c r="N305" s="146"/>
      <c r="O305" s="146"/>
      <c r="P305" s="146"/>
      <c r="Q305" s="146"/>
      <c r="R305" s="146"/>
      <c r="S305" s="146"/>
      <c r="T305" s="146"/>
      <c r="U305" s="146"/>
      <c r="V305" s="146"/>
      <c r="W305" s="146"/>
      <c r="X305" s="146"/>
      <c r="Y305" s="146"/>
      <c r="Z305" s="146"/>
      <c r="AA305" s="146"/>
      <c r="AB305" s="146"/>
      <c r="AC305" s="146"/>
      <c r="AD305" s="146"/>
      <c r="AE305" s="146"/>
      <c r="AF305" s="146"/>
      <c r="AG305" s="146"/>
      <c r="AH305" s="146"/>
      <c r="AI305" s="146"/>
      <c r="AJ305" s="146"/>
      <c r="AK305" s="146"/>
    </row>
    <row r="306" spans="1:37" s="38" customFormat="1" ht="15.75" x14ac:dyDescent="0.25">
      <c r="A306" s="37" t="s">
        <v>203</v>
      </c>
      <c r="B306" s="45" t="s">
        <v>204</v>
      </c>
      <c r="H306" s="146"/>
      <c r="I306" s="146"/>
      <c r="J306" s="146"/>
      <c r="K306" s="146"/>
      <c r="L306" s="146"/>
      <c r="M306" s="146"/>
      <c r="N306" s="146"/>
      <c r="O306" s="146"/>
      <c r="P306" s="146"/>
      <c r="Q306" s="146"/>
      <c r="R306" s="146"/>
      <c r="S306" s="146"/>
      <c r="T306" s="146"/>
      <c r="U306" s="146"/>
      <c r="V306" s="146"/>
      <c r="W306" s="146"/>
      <c r="X306" s="146"/>
      <c r="Y306" s="146"/>
      <c r="Z306" s="146"/>
      <c r="AA306" s="146"/>
      <c r="AB306" s="146"/>
      <c r="AC306" s="146"/>
      <c r="AD306" s="146"/>
      <c r="AE306" s="146"/>
      <c r="AF306" s="146"/>
      <c r="AG306" s="146"/>
      <c r="AH306" s="146"/>
      <c r="AI306" s="146"/>
      <c r="AJ306" s="146"/>
      <c r="AK306" s="146"/>
    </row>
    <row r="307" spans="1:37" s="38" customFormat="1" ht="15.75" x14ac:dyDescent="0.25">
      <c r="A307" s="37" t="s">
        <v>205</v>
      </c>
      <c r="B307" s="45" t="s">
        <v>206</v>
      </c>
      <c r="H307" s="146"/>
      <c r="I307" s="146"/>
      <c r="J307" s="146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  <c r="W307" s="146"/>
      <c r="X307" s="146"/>
      <c r="Y307" s="146"/>
      <c r="Z307" s="146"/>
      <c r="AA307" s="146"/>
      <c r="AB307" s="146"/>
      <c r="AC307" s="146"/>
      <c r="AD307" s="146"/>
      <c r="AE307" s="146"/>
      <c r="AF307" s="146"/>
      <c r="AG307" s="146"/>
      <c r="AH307" s="146"/>
      <c r="AI307" s="146"/>
      <c r="AJ307" s="146"/>
      <c r="AK307" s="146"/>
    </row>
    <row r="308" spans="1:37" s="38" customFormat="1" ht="15.75" x14ac:dyDescent="0.25">
      <c r="A308" s="45"/>
      <c r="B308" s="45"/>
      <c r="H308" s="146"/>
      <c r="I308" s="146"/>
      <c r="J308" s="146"/>
      <c r="K308" s="146"/>
      <c r="L308" s="146"/>
      <c r="M308" s="146"/>
      <c r="N308" s="146"/>
      <c r="O308" s="146"/>
      <c r="P308" s="146"/>
      <c r="Q308" s="146"/>
      <c r="R308" s="146"/>
      <c r="S308" s="146"/>
      <c r="T308" s="146"/>
      <c r="U308" s="146"/>
      <c r="V308" s="146"/>
      <c r="W308" s="146"/>
      <c r="X308" s="146"/>
      <c r="Y308" s="146"/>
      <c r="Z308" s="146"/>
      <c r="AA308" s="146"/>
      <c r="AB308" s="146"/>
      <c r="AC308" s="146"/>
      <c r="AD308" s="146"/>
      <c r="AE308" s="146"/>
      <c r="AF308" s="146"/>
      <c r="AG308" s="146"/>
      <c r="AH308" s="146"/>
      <c r="AI308" s="146"/>
      <c r="AJ308" s="146"/>
      <c r="AK308" s="146"/>
    </row>
  </sheetData>
  <mergeCells count="13">
    <mergeCell ref="V11:Z11"/>
    <mergeCell ref="AB11:AF11"/>
    <mergeCell ref="AK11:AK12"/>
    <mergeCell ref="A10:AK10"/>
    <mergeCell ref="A11:A12"/>
    <mergeCell ref="B11:B12"/>
    <mergeCell ref="C11:C12"/>
    <mergeCell ref="D11:E11"/>
    <mergeCell ref="F11:F12"/>
    <mergeCell ref="G11:G12"/>
    <mergeCell ref="H11:H12"/>
    <mergeCell ref="I11:M11"/>
    <mergeCell ref="P11:T11"/>
  </mergeCells>
  <printOptions horizontalCentered="1" verticalCentered="1"/>
  <pageMargins left="0.19685039370078741" right="0.19685039370078741" top="0.55118110236220474" bottom="0.19685039370078741" header="0.15748031496062992" footer="0.19685039370078741"/>
  <pageSetup paperSize="9" scale="37" orientation="landscape" r:id="rId1"/>
  <rowBreaks count="5" manualBreakCount="5">
    <brk id="61" max="16383" man="1"/>
    <brk id="114" max="16383" man="1"/>
    <brk id="170" max="16383" man="1"/>
    <brk id="224" max="16383" man="1"/>
    <brk id="2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DBF74-3F75-4421-A4DE-ECA30D3AF21A}">
  <sheetPr>
    <outlinePr summaryBelow="0"/>
  </sheetPr>
  <dimension ref="A1:AL305"/>
  <sheetViews>
    <sheetView view="pageBreakPreview" zoomScale="80" zoomScaleNormal="80" zoomScaleSheetLayoutView="80" workbookViewId="0">
      <pane xSplit="2" ySplit="8" topLeftCell="E282" activePane="bottomRight" state="frozen"/>
      <selection pane="topRight" activeCell="C1" sqref="C1"/>
      <selection pane="bottomLeft" activeCell="A9" sqref="A9"/>
      <selection pane="bottomRight" activeCell="N285" sqref="N285"/>
    </sheetView>
  </sheetViews>
  <sheetFormatPr defaultRowHeight="15" outlineLevelRow="2" x14ac:dyDescent="0.25"/>
  <cols>
    <col min="1" max="1" width="4.42578125" style="4" customWidth="1"/>
    <col min="2" max="2" width="37.5703125" style="4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4" customWidth="1"/>
    <col min="9" max="9" width="17" style="4" hidden="1" customWidth="1"/>
    <col min="10" max="10" width="15.7109375" style="4" hidden="1" customWidth="1"/>
    <col min="11" max="12" width="12.85546875" style="4" hidden="1" customWidth="1"/>
    <col min="13" max="15" width="12.85546875" style="4" customWidth="1"/>
    <col min="16" max="16" width="16.42578125" style="4" hidden="1" customWidth="1"/>
    <col min="17" max="17" width="16" style="4" hidden="1" customWidth="1"/>
    <col min="18" max="18" width="14" style="4" hidden="1" customWidth="1"/>
    <col min="19" max="19" width="15.5703125" style="4" hidden="1" customWidth="1"/>
    <col min="20" max="21" width="12.85546875" style="4" customWidth="1"/>
    <col min="22" max="22" width="18.42578125" style="4" customWidth="1"/>
    <col min="23" max="23" width="14.42578125" style="4" customWidth="1"/>
    <col min="24" max="32" width="12.85546875" style="4" customWidth="1"/>
    <col min="33" max="33" width="18" style="4" customWidth="1"/>
    <col min="34" max="16384" width="9.140625" style="4"/>
  </cols>
  <sheetData>
    <row r="1" spans="1:38" ht="15.75" x14ac:dyDescent="0.25">
      <c r="A1" s="1"/>
      <c r="B1" s="1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" t="s">
        <v>207</v>
      </c>
    </row>
    <row r="2" spans="1:38" ht="15.75" x14ac:dyDescent="0.25">
      <c r="A2" s="1"/>
      <c r="B2" s="1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5" t="s">
        <v>0</v>
      </c>
    </row>
    <row r="3" spans="1:38" ht="15.75" x14ac:dyDescent="0.25">
      <c r="A3" s="1"/>
      <c r="B3" s="1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5" t="s">
        <v>208</v>
      </c>
    </row>
    <row r="4" spans="1:38" ht="15.75" x14ac:dyDescent="0.25">
      <c r="A4" s="1"/>
      <c r="B4" s="1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5" t="s">
        <v>306</v>
      </c>
    </row>
    <row r="5" spans="1:38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8" ht="60" customHeight="1" x14ac:dyDescent="0.25">
      <c r="A6" s="178" t="s">
        <v>308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</row>
    <row r="7" spans="1:38" ht="45" customHeight="1" x14ac:dyDescent="0.25">
      <c r="A7" s="190" t="s">
        <v>1</v>
      </c>
      <c r="B7" s="190" t="s">
        <v>2</v>
      </c>
      <c r="C7" s="181" t="s">
        <v>3</v>
      </c>
      <c r="D7" s="191" t="s">
        <v>296</v>
      </c>
      <c r="E7" s="192"/>
      <c r="F7" s="188" t="s">
        <v>299</v>
      </c>
      <c r="G7" s="188" t="s">
        <v>310</v>
      </c>
      <c r="H7" s="181" t="s">
        <v>311</v>
      </c>
      <c r="I7" s="182" t="s">
        <v>275</v>
      </c>
      <c r="J7" s="182"/>
      <c r="K7" s="182"/>
      <c r="L7" s="182"/>
      <c r="M7" s="182"/>
      <c r="N7" s="50" t="s">
        <v>276</v>
      </c>
      <c r="O7" s="50" t="s">
        <v>277</v>
      </c>
      <c r="P7" s="183" t="s">
        <v>278</v>
      </c>
      <c r="Q7" s="184"/>
      <c r="R7" s="184"/>
      <c r="S7" s="184"/>
      <c r="T7" s="185"/>
      <c r="U7" s="50" t="s">
        <v>279</v>
      </c>
      <c r="V7" s="183" t="s">
        <v>280</v>
      </c>
      <c r="W7" s="184"/>
      <c r="X7" s="184"/>
      <c r="Y7" s="184"/>
      <c r="Z7" s="185"/>
      <c r="AA7" s="50" t="s">
        <v>281</v>
      </c>
      <c r="AB7" s="50" t="s">
        <v>282</v>
      </c>
      <c r="AC7" s="50" t="s">
        <v>283</v>
      </c>
      <c r="AD7" s="50" t="s">
        <v>284</v>
      </c>
      <c r="AE7" s="50" t="s">
        <v>285</v>
      </c>
      <c r="AF7" s="50" t="s">
        <v>286</v>
      </c>
      <c r="AG7" s="190" t="s">
        <v>295</v>
      </c>
    </row>
    <row r="8" spans="1:38" ht="212.25" customHeight="1" x14ac:dyDescent="0.25">
      <c r="A8" s="190"/>
      <c r="B8" s="190"/>
      <c r="C8" s="181"/>
      <c r="D8" s="104" t="s">
        <v>297</v>
      </c>
      <c r="E8" s="104" t="s">
        <v>298</v>
      </c>
      <c r="F8" s="189"/>
      <c r="G8" s="189"/>
      <c r="H8" s="181"/>
      <c r="I8" s="104" t="s">
        <v>270</v>
      </c>
      <c r="J8" s="104" t="s">
        <v>271</v>
      </c>
      <c r="K8" s="104" t="s">
        <v>272</v>
      </c>
      <c r="L8" s="104" t="s">
        <v>273</v>
      </c>
      <c r="M8" s="104" t="s">
        <v>289</v>
      </c>
      <c r="N8" s="104" t="s">
        <v>289</v>
      </c>
      <c r="O8" s="104" t="s">
        <v>289</v>
      </c>
      <c r="P8" s="104" t="s">
        <v>270</v>
      </c>
      <c r="Q8" s="104" t="s">
        <v>271</v>
      </c>
      <c r="R8" s="104" t="s">
        <v>272</v>
      </c>
      <c r="S8" s="129" t="s">
        <v>300</v>
      </c>
      <c r="T8" s="104" t="s">
        <v>289</v>
      </c>
      <c r="U8" s="104" t="s">
        <v>289</v>
      </c>
      <c r="V8" s="104" t="s">
        <v>270</v>
      </c>
      <c r="W8" s="104" t="s">
        <v>271</v>
      </c>
      <c r="X8" s="104" t="s">
        <v>272</v>
      </c>
      <c r="Y8" s="129" t="s">
        <v>300</v>
      </c>
      <c r="Z8" s="104" t="s">
        <v>289</v>
      </c>
      <c r="AA8" s="104" t="s">
        <v>289</v>
      </c>
      <c r="AB8" s="104" t="s">
        <v>289</v>
      </c>
      <c r="AC8" s="104" t="s">
        <v>289</v>
      </c>
      <c r="AD8" s="104" t="s">
        <v>289</v>
      </c>
      <c r="AE8" s="104" t="s">
        <v>289</v>
      </c>
      <c r="AF8" s="104" t="s">
        <v>289</v>
      </c>
      <c r="AG8" s="190"/>
    </row>
    <row r="9" spans="1:38" ht="31.5" x14ac:dyDescent="0.25">
      <c r="A9" s="22">
        <v>1</v>
      </c>
      <c r="B9" s="24" t="s">
        <v>5</v>
      </c>
      <c r="C9" s="9">
        <f>C10+C31+C36</f>
        <v>25</v>
      </c>
      <c r="D9" s="9">
        <f t="shared" ref="D9:AG9" si="0">D10+D31+D36</f>
        <v>17021</v>
      </c>
      <c r="E9" s="9">
        <f t="shared" si="0"/>
        <v>3036</v>
      </c>
      <c r="F9" s="88">
        <f t="shared" si="0"/>
        <v>0.5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77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73">
        <f t="shared" si="0"/>
        <v>24291459.233394783</v>
      </c>
    </row>
    <row r="10" spans="1:38" ht="18.75" outlineLevel="1" x14ac:dyDescent="0.25">
      <c r="A10" s="19"/>
      <c r="B10" s="11" t="s">
        <v>6</v>
      </c>
      <c r="C10" s="9">
        <v>20</v>
      </c>
      <c r="D10" s="9">
        <f t="shared" ref="D10:F10" si="1">SUM(D11:D30)</f>
        <v>10025</v>
      </c>
      <c r="E10" s="9">
        <f t="shared" si="1"/>
        <v>1575</v>
      </c>
      <c r="F10" s="82">
        <f t="shared" si="1"/>
        <v>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7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74">
        <f>SUM(AG11:AG30)</f>
        <v>18347677.526459631</v>
      </c>
    </row>
    <row r="11" spans="1:38" ht="15.75" outlineLevel="1" x14ac:dyDescent="0.25">
      <c r="A11" s="19">
        <v>1</v>
      </c>
      <c r="B11" s="47" t="s">
        <v>22</v>
      </c>
      <c r="C11" s="77"/>
      <c r="D11" s="80">
        <v>842</v>
      </c>
      <c r="E11" s="80">
        <v>128</v>
      </c>
      <c r="F11" s="62"/>
      <c r="G11" s="121">
        <v>1.0169999999999999</v>
      </c>
      <c r="H11" s="6" t="s">
        <v>8</v>
      </c>
      <c r="I11" s="13" t="s">
        <v>274</v>
      </c>
      <c r="J11" s="52">
        <v>1230500</v>
      </c>
      <c r="K11" s="52">
        <v>102541.67</v>
      </c>
      <c r="L11" s="51">
        <v>0.81071280000000001</v>
      </c>
      <c r="M11" s="14">
        <f t="shared" ref="M11:M30" si="2">ROUND(K11*L11,2)</f>
        <v>83131.839999999997</v>
      </c>
      <c r="N11" s="14">
        <f>$M$11</f>
        <v>83131.839999999997</v>
      </c>
      <c r="O11" s="14">
        <f t="shared" ref="O11" si="3">$M$11</f>
        <v>83131.839999999997</v>
      </c>
      <c r="P11" s="13" t="s">
        <v>274</v>
      </c>
      <c r="Q11" s="52">
        <v>1230500</v>
      </c>
      <c r="R11" s="52">
        <v>102541.67</v>
      </c>
      <c r="S11" s="92">
        <v>0.81071280000000001</v>
      </c>
      <c r="T11" s="100">
        <f t="shared" ref="T11:T30" si="4">$R$11*S11*G11</f>
        <v>84545.08575721638</v>
      </c>
      <c r="U11" s="14">
        <f t="shared" ref="U11:AF11" si="5">$T$11</f>
        <v>84545.08575721638</v>
      </c>
      <c r="V11" s="13" t="s">
        <v>274</v>
      </c>
      <c r="W11" s="52">
        <v>1230500</v>
      </c>
      <c r="X11" s="52">
        <v>102541.67</v>
      </c>
      <c r="Y11" s="92">
        <v>0.81071280000000001</v>
      </c>
      <c r="Z11" s="14">
        <f t="shared" si="5"/>
        <v>84545.08575721638</v>
      </c>
      <c r="AA11" s="14">
        <f t="shared" si="5"/>
        <v>84545.08575721638</v>
      </c>
      <c r="AB11" s="14">
        <f t="shared" si="5"/>
        <v>84545.08575721638</v>
      </c>
      <c r="AC11" s="14">
        <f t="shared" si="5"/>
        <v>84545.08575721638</v>
      </c>
      <c r="AD11" s="14">
        <f t="shared" si="5"/>
        <v>84545.08575721638</v>
      </c>
      <c r="AE11" s="14">
        <f t="shared" si="5"/>
        <v>84545.08575721638</v>
      </c>
      <c r="AF11" s="14">
        <f t="shared" si="5"/>
        <v>84545.08575721638</v>
      </c>
      <c r="AG11" s="75">
        <f t="shared" ref="AG11:AG30" si="6">M11+N11+O11+T11+U11+Z11+AA11+AB11+AC11+AD11+AE11+AF11</f>
        <v>1010301.2918149477</v>
      </c>
      <c r="AI11" s="48"/>
      <c r="AL11" s="17"/>
    </row>
    <row r="12" spans="1:38" ht="15.75" outlineLevel="2" x14ac:dyDescent="0.25">
      <c r="A12" s="19">
        <v>2</v>
      </c>
      <c r="B12" s="12" t="s">
        <v>7</v>
      </c>
      <c r="C12" s="78"/>
      <c r="D12" s="78">
        <v>715</v>
      </c>
      <c r="E12" s="78">
        <v>138</v>
      </c>
      <c r="F12" s="53"/>
      <c r="G12" s="121">
        <v>1.018</v>
      </c>
      <c r="H12" s="13" t="s">
        <v>8</v>
      </c>
      <c r="I12" s="13" t="s">
        <v>274</v>
      </c>
      <c r="J12" s="52">
        <v>1230500</v>
      </c>
      <c r="K12" s="52">
        <v>102541.67</v>
      </c>
      <c r="L12" s="51">
        <v>0.81071280000000001</v>
      </c>
      <c r="M12" s="14">
        <f t="shared" si="2"/>
        <v>83131.839999999997</v>
      </c>
      <c r="N12" s="14">
        <f>$M$12</f>
        <v>83131.839999999997</v>
      </c>
      <c r="O12" s="14">
        <f t="shared" ref="O12" si="7">$M$12</f>
        <v>83131.839999999997</v>
      </c>
      <c r="P12" s="13" t="s">
        <v>274</v>
      </c>
      <c r="Q12" s="52">
        <v>1230500</v>
      </c>
      <c r="R12" s="52">
        <v>102541.67</v>
      </c>
      <c r="S12" s="92">
        <v>0.81071280000000001</v>
      </c>
      <c r="T12" s="100">
        <f t="shared" si="4"/>
        <v>84628.217601618759</v>
      </c>
      <c r="U12" s="14">
        <f>$T$12</f>
        <v>84628.217601618759</v>
      </c>
      <c r="V12" s="13" t="s">
        <v>274</v>
      </c>
      <c r="W12" s="52">
        <v>1230500</v>
      </c>
      <c r="X12" s="52">
        <v>102541.67</v>
      </c>
      <c r="Y12" s="92">
        <v>0.81071280000000001</v>
      </c>
      <c r="Z12" s="14">
        <f>$T$12</f>
        <v>84628.217601618759</v>
      </c>
      <c r="AA12" s="14">
        <f t="shared" ref="AA12:AF12" si="8">$T$12</f>
        <v>84628.217601618759</v>
      </c>
      <c r="AB12" s="14">
        <f t="shared" si="8"/>
        <v>84628.217601618759</v>
      </c>
      <c r="AC12" s="14">
        <f t="shared" si="8"/>
        <v>84628.217601618759</v>
      </c>
      <c r="AD12" s="14">
        <f t="shared" si="8"/>
        <v>84628.217601618759</v>
      </c>
      <c r="AE12" s="14">
        <f t="shared" si="8"/>
        <v>84628.217601618759</v>
      </c>
      <c r="AF12" s="14">
        <f t="shared" si="8"/>
        <v>84628.217601618759</v>
      </c>
      <c r="AG12" s="75">
        <f t="shared" si="6"/>
        <v>1011049.4784145686</v>
      </c>
      <c r="AI12" s="48"/>
      <c r="AL12" s="17"/>
    </row>
    <row r="13" spans="1:38" ht="15.75" outlineLevel="2" x14ac:dyDescent="0.25">
      <c r="A13" s="19">
        <v>3</v>
      </c>
      <c r="B13" s="12" t="s">
        <v>9</v>
      </c>
      <c r="C13" s="78"/>
      <c r="D13" s="78">
        <v>602</v>
      </c>
      <c r="E13" s="78">
        <v>58</v>
      </c>
      <c r="F13" s="53"/>
      <c r="G13" s="121">
        <v>1.008</v>
      </c>
      <c r="H13" s="13" t="s">
        <v>8</v>
      </c>
      <c r="I13" s="13" t="s">
        <v>274</v>
      </c>
      <c r="J13" s="52">
        <v>1230500</v>
      </c>
      <c r="K13" s="52">
        <v>102541.67</v>
      </c>
      <c r="L13" s="51">
        <v>0.81071280000000001</v>
      </c>
      <c r="M13" s="14">
        <f t="shared" si="2"/>
        <v>83131.839999999997</v>
      </c>
      <c r="N13" s="14">
        <f t="shared" ref="N13:O19" si="9">$M$13</f>
        <v>83131.839999999997</v>
      </c>
      <c r="O13" s="14">
        <f t="shared" si="9"/>
        <v>83131.839999999997</v>
      </c>
      <c r="P13" s="13" t="s">
        <v>274</v>
      </c>
      <c r="Q13" s="52">
        <v>1230500</v>
      </c>
      <c r="R13" s="52">
        <v>102541.67</v>
      </c>
      <c r="S13" s="92">
        <v>0.81071280000000001</v>
      </c>
      <c r="T13" s="100">
        <f t="shared" si="4"/>
        <v>83796.899157595006</v>
      </c>
      <c r="U13" s="14">
        <f>$T$13</f>
        <v>83796.899157595006</v>
      </c>
      <c r="V13" s="13" t="s">
        <v>274</v>
      </c>
      <c r="W13" s="52">
        <v>1230500</v>
      </c>
      <c r="X13" s="52">
        <v>102541.67</v>
      </c>
      <c r="Y13" s="92">
        <v>0.81071280000000001</v>
      </c>
      <c r="Z13" s="14">
        <f t="shared" ref="Z13:AF13" si="10">$T$13</f>
        <v>83796.899157595006</v>
      </c>
      <c r="AA13" s="14">
        <f t="shared" si="10"/>
        <v>83796.899157595006</v>
      </c>
      <c r="AB13" s="14">
        <f t="shared" si="10"/>
        <v>83796.899157595006</v>
      </c>
      <c r="AC13" s="14">
        <f t="shared" si="10"/>
        <v>83796.899157595006</v>
      </c>
      <c r="AD13" s="14">
        <f t="shared" si="10"/>
        <v>83796.899157595006</v>
      </c>
      <c r="AE13" s="14">
        <f t="shared" si="10"/>
        <v>83796.899157595006</v>
      </c>
      <c r="AF13" s="14">
        <f t="shared" si="10"/>
        <v>83796.899157595006</v>
      </c>
      <c r="AG13" s="75">
        <f t="shared" si="6"/>
        <v>1003567.6124183551</v>
      </c>
      <c r="AI13" s="48"/>
      <c r="AL13" s="17"/>
    </row>
    <row r="14" spans="1:38" ht="15.75" outlineLevel="2" x14ac:dyDescent="0.25">
      <c r="A14" s="19">
        <v>4</v>
      </c>
      <c r="B14" s="12" t="s">
        <v>10</v>
      </c>
      <c r="C14" s="78"/>
      <c r="D14" s="78">
        <v>447</v>
      </c>
      <c r="E14" s="78">
        <v>57</v>
      </c>
      <c r="F14" s="53"/>
      <c r="G14" s="121">
        <v>1.0069999999999999</v>
      </c>
      <c r="H14" s="13" t="s">
        <v>8</v>
      </c>
      <c r="I14" s="13" t="s">
        <v>274</v>
      </c>
      <c r="J14" s="52">
        <v>1230500</v>
      </c>
      <c r="K14" s="52">
        <v>102541.67</v>
      </c>
      <c r="L14" s="51">
        <v>0.81071280000000001</v>
      </c>
      <c r="M14" s="14">
        <f t="shared" si="2"/>
        <v>83131.839999999997</v>
      </c>
      <c r="N14" s="14">
        <f t="shared" si="9"/>
        <v>83131.839999999997</v>
      </c>
      <c r="O14" s="14">
        <f t="shared" si="9"/>
        <v>83131.839999999997</v>
      </c>
      <c r="P14" s="13" t="s">
        <v>274</v>
      </c>
      <c r="Q14" s="52">
        <v>1230500</v>
      </c>
      <c r="R14" s="52">
        <v>102541.67</v>
      </c>
      <c r="S14" s="92">
        <v>0.81071280000000001</v>
      </c>
      <c r="T14" s="100">
        <f t="shared" si="4"/>
        <v>83713.767313192613</v>
      </c>
      <c r="U14" s="14">
        <f>$T$14</f>
        <v>83713.767313192613</v>
      </c>
      <c r="V14" s="13" t="s">
        <v>274</v>
      </c>
      <c r="W14" s="52">
        <v>1230500</v>
      </c>
      <c r="X14" s="52">
        <v>102541.67</v>
      </c>
      <c r="Y14" s="92">
        <v>0.81071280000000001</v>
      </c>
      <c r="Z14" s="14">
        <f t="shared" ref="Z14:AF14" si="11">$T$14</f>
        <v>83713.767313192613</v>
      </c>
      <c r="AA14" s="14">
        <f t="shared" si="11"/>
        <v>83713.767313192613</v>
      </c>
      <c r="AB14" s="14">
        <f t="shared" si="11"/>
        <v>83713.767313192613</v>
      </c>
      <c r="AC14" s="14">
        <f t="shared" si="11"/>
        <v>83713.767313192613</v>
      </c>
      <c r="AD14" s="14">
        <f t="shared" si="11"/>
        <v>83713.767313192613</v>
      </c>
      <c r="AE14" s="14">
        <f t="shared" si="11"/>
        <v>83713.767313192613</v>
      </c>
      <c r="AF14" s="14">
        <f t="shared" si="11"/>
        <v>83713.767313192613</v>
      </c>
      <c r="AG14" s="75">
        <f t="shared" si="6"/>
        <v>1002819.4258187334</v>
      </c>
      <c r="AI14" s="48"/>
      <c r="AL14" s="17"/>
    </row>
    <row r="15" spans="1:38" ht="15.75" outlineLevel="2" x14ac:dyDescent="0.25">
      <c r="A15" s="19">
        <v>5</v>
      </c>
      <c r="B15" s="12" t="s">
        <v>11</v>
      </c>
      <c r="C15" s="78"/>
      <c r="D15" s="78">
        <v>441</v>
      </c>
      <c r="E15" s="78">
        <v>74</v>
      </c>
      <c r="F15" s="53"/>
      <c r="G15" s="121">
        <v>1.01</v>
      </c>
      <c r="H15" s="13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si="2"/>
        <v>83131.839999999997</v>
      </c>
      <c r="N15" s="14">
        <f t="shared" si="9"/>
        <v>83131.839999999997</v>
      </c>
      <c r="O15" s="14">
        <f t="shared" si="9"/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si="4"/>
        <v>83963.162846399762</v>
      </c>
      <c r="U15" s="14">
        <f>$T$15</f>
        <v>83963.162846399762</v>
      </c>
      <c r="V15" s="13" t="s">
        <v>274</v>
      </c>
      <c r="W15" s="52">
        <v>1230500</v>
      </c>
      <c r="X15" s="52">
        <v>102541.67</v>
      </c>
      <c r="Y15" s="92">
        <v>0.81071280000000001</v>
      </c>
      <c r="Z15" s="14">
        <f t="shared" ref="Z15:AF15" si="12">$T$15</f>
        <v>83963.162846399762</v>
      </c>
      <c r="AA15" s="14">
        <f t="shared" si="12"/>
        <v>83963.162846399762</v>
      </c>
      <c r="AB15" s="14">
        <f t="shared" si="12"/>
        <v>83963.162846399762</v>
      </c>
      <c r="AC15" s="14">
        <f t="shared" si="12"/>
        <v>83963.162846399762</v>
      </c>
      <c r="AD15" s="14">
        <f t="shared" si="12"/>
        <v>83963.162846399762</v>
      </c>
      <c r="AE15" s="14">
        <f t="shared" si="12"/>
        <v>83963.162846399762</v>
      </c>
      <c r="AF15" s="14">
        <f t="shared" si="12"/>
        <v>83963.162846399762</v>
      </c>
      <c r="AG15" s="75">
        <f t="shared" si="6"/>
        <v>1005063.9856175976</v>
      </c>
      <c r="AI15" s="48"/>
      <c r="AL15" s="17"/>
    </row>
    <row r="16" spans="1:38" ht="15.75" outlineLevel="2" x14ac:dyDescent="0.25">
      <c r="A16" s="19">
        <v>6</v>
      </c>
      <c r="B16" s="12" t="s">
        <v>12</v>
      </c>
      <c r="C16" s="78"/>
      <c r="D16" s="78">
        <v>851</v>
      </c>
      <c r="E16" s="78">
        <v>134</v>
      </c>
      <c r="F16" s="53"/>
      <c r="G16" s="121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 t="shared" si="9"/>
        <v>83131.839999999997</v>
      </c>
      <c r="O16" s="14">
        <f t="shared" si="9"/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3" t="s">
        <v>274</v>
      </c>
      <c r="W16" s="52">
        <v>1230500</v>
      </c>
      <c r="X16" s="52">
        <v>102541.67</v>
      </c>
      <c r="Y16" s="92">
        <v>0.81071280000000001</v>
      </c>
      <c r="Z16" s="14">
        <f t="shared" ref="Z16:AF16" si="13">$T$16</f>
        <v>84628.217601618759</v>
      </c>
      <c r="AA16" s="14">
        <f t="shared" si="13"/>
        <v>84628.217601618759</v>
      </c>
      <c r="AB16" s="14">
        <f t="shared" si="13"/>
        <v>84628.217601618759</v>
      </c>
      <c r="AC16" s="14">
        <f t="shared" si="13"/>
        <v>84628.217601618759</v>
      </c>
      <c r="AD16" s="14">
        <f t="shared" si="13"/>
        <v>84628.217601618759</v>
      </c>
      <c r="AE16" s="14">
        <f t="shared" si="13"/>
        <v>84628.217601618759</v>
      </c>
      <c r="AF16" s="14">
        <f t="shared" si="13"/>
        <v>84628.217601618759</v>
      </c>
      <c r="AG16" s="75">
        <f t="shared" si="6"/>
        <v>1011049.4784145686</v>
      </c>
      <c r="AI16" s="48"/>
      <c r="AL16" s="17"/>
    </row>
    <row r="17" spans="1:38" ht="15.75" outlineLevel="2" x14ac:dyDescent="0.25">
      <c r="A17" s="19">
        <v>7</v>
      </c>
      <c r="B17" s="12" t="s">
        <v>13</v>
      </c>
      <c r="C17" s="78"/>
      <c r="D17" s="78">
        <v>550</v>
      </c>
      <c r="E17" s="78">
        <v>91</v>
      </c>
      <c r="F17" s="53"/>
      <c r="G17" s="121">
        <v>1.012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si="9"/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84129.426535204504</v>
      </c>
      <c r="U17" s="14">
        <f>$T$17</f>
        <v>84129.426535204504</v>
      </c>
      <c r="V17" s="13" t="s">
        <v>274</v>
      </c>
      <c r="W17" s="52">
        <v>1230500</v>
      </c>
      <c r="X17" s="52">
        <v>102541.67</v>
      </c>
      <c r="Y17" s="92">
        <v>0.81071280000000001</v>
      </c>
      <c r="Z17" s="14">
        <f t="shared" ref="Z17:AF17" si="14">$T$17</f>
        <v>84129.426535204504</v>
      </c>
      <c r="AA17" s="14">
        <f t="shared" si="14"/>
        <v>84129.426535204504</v>
      </c>
      <c r="AB17" s="14">
        <f t="shared" si="14"/>
        <v>84129.426535204504</v>
      </c>
      <c r="AC17" s="14">
        <f t="shared" si="14"/>
        <v>84129.426535204504</v>
      </c>
      <c r="AD17" s="14">
        <f t="shared" si="14"/>
        <v>84129.426535204504</v>
      </c>
      <c r="AE17" s="14">
        <f t="shared" si="14"/>
        <v>84129.426535204504</v>
      </c>
      <c r="AF17" s="14">
        <f t="shared" si="14"/>
        <v>84129.426535204504</v>
      </c>
      <c r="AG17" s="75">
        <f t="shared" si="6"/>
        <v>1006560.3588168406</v>
      </c>
      <c r="AI17" s="48"/>
      <c r="AL17" s="17"/>
    </row>
    <row r="18" spans="1:38" ht="15.75" outlineLevel="2" x14ac:dyDescent="0.25">
      <c r="A18" s="19">
        <v>8</v>
      </c>
      <c r="B18" s="12" t="s">
        <v>14</v>
      </c>
      <c r="C18" s="78"/>
      <c r="D18" s="78">
        <v>478</v>
      </c>
      <c r="E18" s="78">
        <v>55</v>
      </c>
      <c r="F18" s="53"/>
      <c r="G18" s="121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3" t="s">
        <v>274</v>
      </c>
      <c r="W18" s="52">
        <v>1230500</v>
      </c>
      <c r="X18" s="52">
        <v>102541.67</v>
      </c>
      <c r="Y18" s="92">
        <v>0.81071280000000001</v>
      </c>
      <c r="Z18" s="14">
        <f t="shared" ref="Z18:AF18" si="15">$T$18</f>
        <v>83713.767313192613</v>
      </c>
      <c r="AA18" s="14">
        <f t="shared" si="15"/>
        <v>83713.767313192613</v>
      </c>
      <c r="AB18" s="14">
        <f t="shared" si="15"/>
        <v>83713.767313192613</v>
      </c>
      <c r="AC18" s="14">
        <f t="shared" si="15"/>
        <v>83713.767313192613</v>
      </c>
      <c r="AD18" s="14">
        <f t="shared" si="15"/>
        <v>83713.767313192613</v>
      </c>
      <c r="AE18" s="14">
        <f t="shared" si="15"/>
        <v>83713.767313192613</v>
      </c>
      <c r="AF18" s="14">
        <f t="shared" si="15"/>
        <v>83713.767313192613</v>
      </c>
      <c r="AG18" s="75">
        <f t="shared" si="6"/>
        <v>1002819.4258187334</v>
      </c>
      <c r="AI18" s="48"/>
      <c r="AL18" s="17"/>
    </row>
    <row r="19" spans="1:38" ht="15.75" outlineLevel="2" x14ac:dyDescent="0.25">
      <c r="A19" s="19">
        <v>9</v>
      </c>
      <c r="B19" s="12" t="s">
        <v>15</v>
      </c>
      <c r="C19" s="78"/>
      <c r="D19" s="78">
        <v>260</v>
      </c>
      <c r="E19" s="78">
        <v>59</v>
      </c>
      <c r="F19" s="53"/>
      <c r="G19" s="121">
        <v>1.008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83796.899157595006</v>
      </c>
      <c r="U19" s="14">
        <f>$T$19</f>
        <v>83796.899157595006</v>
      </c>
      <c r="V19" s="13" t="s">
        <v>274</v>
      </c>
      <c r="W19" s="52">
        <v>1230500</v>
      </c>
      <c r="X19" s="52">
        <v>102541.67</v>
      </c>
      <c r="Y19" s="92">
        <v>0.81071280000000001</v>
      </c>
      <c r="Z19" s="14">
        <f t="shared" ref="Z19:AF19" si="16">$T$19</f>
        <v>83796.899157595006</v>
      </c>
      <c r="AA19" s="14">
        <f t="shared" si="16"/>
        <v>83796.899157595006</v>
      </c>
      <c r="AB19" s="14">
        <f t="shared" si="16"/>
        <v>83796.899157595006</v>
      </c>
      <c r="AC19" s="14">
        <f t="shared" si="16"/>
        <v>83796.899157595006</v>
      </c>
      <c r="AD19" s="14">
        <f t="shared" si="16"/>
        <v>83796.899157595006</v>
      </c>
      <c r="AE19" s="14">
        <f t="shared" si="16"/>
        <v>83796.899157595006</v>
      </c>
      <c r="AF19" s="14">
        <f t="shared" si="16"/>
        <v>83796.899157595006</v>
      </c>
      <c r="AG19" s="75">
        <f t="shared" si="6"/>
        <v>1003567.6124183551</v>
      </c>
      <c r="AI19" s="48"/>
      <c r="AL19" s="17"/>
    </row>
    <row r="20" spans="1:38" ht="15.75" outlineLevel="2" x14ac:dyDescent="0.25">
      <c r="A20" s="19">
        <v>10</v>
      </c>
      <c r="B20" s="12" t="s">
        <v>16</v>
      </c>
      <c r="C20" s="78"/>
      <c r="D20" s="78">
        <v>679</v>
      </c>
      <c r="E20" s="78">
        <v>96</v>
      </c>
      <c r="F20" s="53"/>
      <c r="G20" s="121">
        <v>1.0189999999999999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0.52710639999999997</v>
      </c>
      <c r="M20" s="14">
        <f t="shared" si="2"/>
        <v>54050.37</v>
      </c>
      <c r="N20" s="67">
        <f>M20</f>
        <v>54050.37</v>
      </c>
      <c r="O20" s="14">
        <f>M20</f>
        <v>54050.37</v>
      </c>
      <c r="P20" s="13" t="s">
        <v>274</v>
      </c>
      <c r="Q20" s="52">
        <v>1230500</v>
      </c>
      <c r="R20" s="52">
        <v>102541.67</v>
      </c>
      <c r="S20" s="92">
        <v>0.52710639999999997</v>
      </c>
      <c r="T20" s="100">
        <f t="shared" si="4"/>
        <v>55077.327563638064</v>
      </c>
      <c r="U20" s="14">
        <f>T20</f>
        <v>55077.327563638064</v>
      </c>
      <c r="V20" s="13" t="s">
        <v>274</v>
      </c>
      <c r="W20" s="52">
        <v>1230500</v>
      </c>
      <c r="X20" s="52">
        <v>102541.67</v>
      </c>
      <c r="Y20" s="92">
        <v>0.52710639999999997</v>
      </c>
      <c r="Z20" s="14">
        <f>U20</f>
        <v>55077.327563638064</v>
      </c>
      <c r="AA20" s="14">
        <f t="shared" ref="AA20:AF20" si="17">Z20</f>
        <v>55077.327563638064</v>
      </c>
      <c r="AB20" s="14">
        <f t="shared" si="17"/>
        <v>55077.327563638064</v>
      </c>
      <c r="AC20" s="14">
        <f t="shared" si="17"/>
        <v>55077.327563638064</v>
      </c>
      <c r="AD20" s="14">
        <f t="shared" si="17"/>
        <v>55077.327563638064</v>
      </c>
      <c r="AE20" s="14">
        <f t="shared" si="17"/>
        <v>55077.327563638064</v>
      </c>
      <c r="AF20" s="14">
        <f t="shared" si="17"/>
        <v>55077.327563638064</v>
      </c>
      <c r="AG20" s="75">
        <f t="shared" si="6"/>
        <v>657847.05807274254</v>
      </c>
      <c r="AI20" s="48"/>
      <c r="AL20" s="17"/>
    </row>
    <row r="21" spans="1:38" ht="15.75" outlineLevel="2" x14ac:dyDescent="0.25">
      <c r="A21" s="19">
        <v>11</v>
      </c>
      <c r="B21" s="12" t="s">
        <v>17</v>
      </c>
      <c r="C21" s="78"/>
      <c r="D21" s="78">
        <v>471</v>
      </c>
      <c r="E21" s="78">
        <v>77</v>
      </c>
      <c r="F21" s="53"/>
      <c r="G21" s="121">
        <v>1.01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ref="N21:O25" si="18">$M$13</f>
        <v>83131.839999999997</v>
      </c>
      <c r="O21" s="14">
        <f t="shared" si="18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83963.162846399762</v>
      </c>
      <c r="U21" s="14">
        <f>$T$21</f>
        <v>83963.162846399762</v>
      </c>
      <c r="V21" s="13" t="s">
        <v>274</v>
      </c>
      <c r="W21" s="52">
        <v>1230500</v>
      </c>
      <c r="X21" s="52">
        <v>102541.67</v>
      </c>
      <c r="Y21" s="92">
        <v>0.81071280000000001</v>
      </c>
      <c r="Z21" s="14">
        <f t="shared" ref="Z21:AF21" si="19">$T$21</f>
        <v>83963.162846399762</v>
      </c>
      <c r="AA21" s="14">
        <f t="shared" si="19"/>
        <v>83963.162846399762</v>
      </c>
      <c r="AB21" s="14">
        <f t="shared" si="19"/>
        <v>83963.162846399762</v>
      </c>
      <c r="AC21" s="14">
        <f t="shared" si="19"/>
        <v>83963.162846399762</v>
      </c>
      <c r="AD21" s="14">
        <f t="shared" si="19"/>
        <v>83963.162846399762</v>
      </c>
      <c r="AE21" s="14">
        <f t="shared" si="19"/>
        <v>83963.162846399762</v>
      </c>
      <c r="AF21" s="14">
        <f t="shared" si="19"/>
        <v>83963.162846399762</v>
      </c>
      <c r="AG21" s="75">
        <f t="shared" si="6"/>
        <v>1005063.9856175976</v>
      </c>
      <c r="AI21" s="48"/>
      <c r="AL21" s="17"/>
    </row>
    <row r="22" spans="1:38" ht="15.75" outlineLevel="2" x14ac:dyDescent="0.25">
      <c r="A22" s="19">
        <v>12</v>
      </c>
      <c r="B22" s="12" t="s">
        <v>18</v>
      </c>
      <c r="C22" s="78"/>
      <c r="D22" s="78">
        <v>531</v>
      </c>
      <c r="E22" s="78">
        <v>86</v>
      </c>
      <c r="F22" s="53"/>
      <c r="G22" s="121">
        <v>1.0109999999999999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18"/>
        <v>83131.839999999997</v>
      </c>
      <c r="O22" s="14">
        <f t="shared" si="18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84046.294690802126</v>
      </c>
      <c r="U22" s="14">
        <f>$T$22</f>
        <v>84046.294690802126</v>
      </c>
      <c r="V22" s="13" t="s">
        <v>274</v>
      </c>
      <c r="W22" s="52">
        <v>1230500</v>
      </c>
      <c r="X22" s="52">
        <v>102541.67</v>
      </c>
      <c r="Y22" s="92">
        <v>0.81071280000000001</v>
      </c>
      <c r="Z22" s="14">
        <f t="shared" ref="Z22:AF22" si="20">$T$22</f>
        <v>84046.294690802126</v>
      </c>
      <c r="AA22" s="14">
        <f t="shared" si="20"/>
        <v>84046.294690802126</v>
      </c>
      <c r="AB22" s="14">
        <f t="shared" si="20"/>
        <v>84046.294690802126</v>
      </c>
      <c r="AC22" s="14">
        <f t="shared" si="20"/>
        <v>84046.294690802126</v>
      </c>
      <c r="AD22" s="14">
        <f t="shared" si="20"/>
        <v>84046.294690802126</v>
      </c>
      <c r="AE22" s="14">
        <f t="shared" si="20"/>
        <v>84046.294690802126</v>
      </c>
      <c r="AF22" s="14">
        <f t="shared" si="20"/>
        <v>84046.294690802126</v>
      </c>
      <c r="AG22" s="75">
        <f t="shared" si="6"/>
        <v>1005812.172217219</v>
      </c>
      <c r="AI22" s="48"/>
      <c r="AL22" s="17"/>
    </row>
    <row r="23" spans="1:38" ht="15.75" outlineLevel="2" x14ac:dyDescent="0.25">
      <c r="A23" s="19">
        <v>13</v>
      </c>
      <c r="B23" s="12" t="s">
        <v>19</v>
      </c>
      <c r="C23" s="78"/>
      <c r="D23" s="78">
        <v>370</v>
      </c>
      <c r="E23" s="78">
        <v>50</v>
      </c>
      <c r="F23" s="53"/>
      <c r="G23" s="121">
        <v>1.0069999999999999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18"/>
        <v>83131.839999999997</v>
      </c>
      <c r="O23" s="14">
        <f t="shared" si="18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83713.767313192613</v>
      </c>
      <c r="U23" s="14">
        <f>$T$23</f>
        <v>83713.767313192613</v>
      </c>
      <c r="V23" s="13" t="s">
        <v>274</v>
      </c>
      <c r="W23" s="52">
        <v>1230500</v>
      </c>
      <c r="X23" s="52">
        <v>102541.67</v>
      </c>
      <c r="Y23" s="92">
        <v>0.81071280000000001</v>
      </c>
      <c r="Z23" s="14">
        <f t="shared" ref="Z23:AF23" si="21">$T$23</f>
        <v>83713.767313192613</v>
      </c>
      <c r="AA23" s="14">
        <f t="shared" si="21"/>
        <v>83713.767313192613</v>
      </c>
      <c r="AB23" s="14">
        <f t="shared" si="21"/>
        <v>83713.767313192613</v>
      </c>
      <c r="AC23" s="14">
        <f t="shared" si="21"/>
        <v>83713.767313192613</v>
      </c>
      <c r="AD23" s="14">
        <f t="shared" si="21"/>
        <v>83713.767313192613</v>
      </c>
      <c r="AE23" s="14">
        <f t="shared" si="21"/>
        <v>83713.767313192613</v>
      </c>
      <c r="AF23" s="14">
        <f t="shared" si="21"/>
        <v>83713.767313192613</v>
      </c>
      <c r="AG23" s="75">
        <f t="shared" si="6"/>
        <v>1002819.4258187334</v>
      </c>
      <c r="AI23" s="48"/>
      <c r="AL23" s="17"/>
    </row>
    <row r="24" spans="1:38" ht="15.75" outlineLevel="2" x14ac:dyDescent="0.25">
      <c r="A24" s="19">
        <v>14</v>
      </c>
      <c r="B24" s="12" t="s">
        <v>20</v>
      </c>
      <c r="C24" s="9"/>
      <c r="D24" s="78">
        <v>601</v>
      </c>
      <c r="E24" s="78">
        <v>84</v>
      </c>
      <c r="F24" s="53"/>
      <c r="G24" s="121">
        <v>1.0109999999999999</v>
      </c>
      <c r="H24" s="6" t="s">
        <v>8</v>
      </c>
      <c r="I24" s="13" t="s">
        <v>274</v>
      </c>
      <c r="J24" s="52">
        <v>1230500</v>
      </c>
      <c r="K24" s="52">
        <v>102541.67</v>
      </c>
      <c r="L24" s="51">
        <v>0.81071280000000001</v>
      </c>
      <c r="M24" s="14">
        <f t="shared" si="2"/>
        <v>83131.839999999997</v>
      </c>
      <c r="N24" s="14">
        <f t="shared" si="18"/>
        <v>83131.839999999997</v>
      </c>
      <c r="O24" s="14">
        <f t="shared" si="18"/>
        <v>83131.839999999997</v>
      </c>
      <c r="P24" s="13" t="s">
        <v>274</v>
      </c>
      <c r="Q24" s="52">
        <v>1230500</v>
      </c>
      <c r="R24" s="52">
        <v>102541.67</v>
      </c>
      <c r="S24" s="92">
        <v>0.81071280000000001</v>
      </c>
      <c r="T24" s="100">
        <f t="shared" si="4"/>
        <v>84046.294690802126</v>
      </c>
      <c r="U24" s="14">
        <f>$T$24</f>
        <v>84046.294690802126</v>
      </c>
      <c r="V24" s="13" t="s">
        <v>274</v>
      </c>
      <c r="W24" s="52">
        <v>1230500</v>
      </c>
      <c r="X24" s="52">
        <v>102541.67</v>
      </c>
      <c r="Y24" s="92">
        <v>0.81071280000000001</v>
      </c>
      <c r="Z24" s="14">
        <f t="shared" ref="Z24:AF24" si="22">$T$24</f>
        <v>84046.294690802126</v>
      </c>
      <c r="AA24" s="14">
        <f t="shared" si="22"/>
        <v>84046.294690802126</v>
      </c>
      <c r="AB24" s="14">
        <f t="shared" si="22"/>
        <v>84046.294690802126</v>
      </c>
      <c r="AC24" s="14">
        <f t="shared" si="22"/>
        <v>84046.294690802126</v>
      </c>
      <c r="AD24" s="14">
        <f t="shared" si="22"/>
        <v>84046.294690802126</v>
      </c>
      <c r="AE24" s="14">
        <f t="shared" si="22"/>
        <v>84046.294690802126</v>
      </c>
      <c r="AF24" s="14">
        <f t="shared" si="22"/>
        <v>84046.294690802126</v>
      </c>
      <c r="AG24" s="75">
        <f t="shared" si="6"/>
        <v>1005812.172217219</v>
      </c>
      <c r="AI24" s="48"/>
      <c r="AL24" s="17"/>
    </row>
    <row r="25" spans="1:38" ht="15.75" outlineLevel="2" x14ac:dyDescent="0.25">
      <c r="A25" s="19">
        <v>15</v>
      </c>
      <c r="B25" s="12" t="s">
        <v>247</v>
      </c>
      <c r="C25" s="78"/>
      <c r="D25" s="78">
        <v>406</v>
      </c>
      <c r="E25" s="78">
        <v>60</v>
      </c>
      <c r="F25" s="54"/>
      <c r="G25" s="124">
        <v>1.008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si="18"/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83796.899157595006</v>
      </c>
      <c r="U25" s="14">
        <f>$T$25</f>
        <v>83796.899157595006</v>
      </c>
      <c r="V25" s="13" t="s">
        <v>274</v>
      </c>
      <c r="W25" s="52">
        <v>1230500</v>
      </c>
      <c r="X25" s="52">
        <v>102541.67</v>
      </c>
      <c r="Y25" s="92">
        <v>0.81071280000000001</v>
      </c>
      <c r="Z25" s="14">
        <f t="shared" ref="Z25:AF25" si="23">$T$25</f>
        <v>83796.899157595006</v>
      </c>
      <c r="AA25" s="14">
        <f t="shared" si="23"/>
        <v>83796.899157595006</v>
      </c>
      <c r="AB25" s="14">
        <f t="shared" si="23"/>
        <v>83796.899157595006</v>
      </c>
      <c r="AC25" s="14">
        <f t="shared" si="23"/>
        <v>83796.899157595006</v>
      </c>
      <c r="AD25" s="14">
        <f t="shared" si="23"/>
        <v>83796.899157595006</v>
      </c>
      <c r="AE25" s="14">
        <f t="shared" si="23"/>
        <v>83796.899157595006</v>
      </c>
      <c r="AF25" s="14">
        <f t="shared" si="23"/>
        <v>83796.899157595006</v>
      </c>
      <c r="AG25" s="75">
        <f t="shared" si="6"/>
        <v>1003567.6124183551</v>
      </c>
      <c r="AI25" s="48"/>
      <c r="AL25" s="17"/>
    </row>
    <row r="26" spans="1:38" ht="15.75" outlineLevel="2" x14ac:dyDescent="0.25">
      <c r="A26" s="19">
        <v>16</v>
      </c>
      <c r="B26" s="12" t="s">
        <v>248</v>
      </c>
      <c r="C26" s="78"/>
      <c r="D26" s="78">
        <v>355</v>
      </c>
      <c r="E26" s="78">
        <v>97</v>
      </c>
      <c r="F26" s="54"/>
      <c r="G26" s="124">
        <v>1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0.24349999999999999</v>
      </c>
      <c r="M26" s="14">
        <f t="shared" si="2"/>
        <v>24968.9</v>
      </c>
      <c r="N26" s="14">
        <f>M26</f>
        <v>24968.9</v>
      </c>
      <c r="O26" s="14">
        <f>M26</f>
        <v>24968.9</v>
      </c>
      <c r="P26" s="13" t="s">
        <v>274</v>
      </c>
      <c r="Q26" s="52">
        <v>1230500</v>
      </c>
      <c r="R26" s="52">
        <v>102541.67</v>
      </c>
      <c r="S26" s="92">
        <v>0.24349999999999999</v>
      </c>
      <c r="T26" s="100">
        <f t="shared" si="4"/>
        <v>24968.896645000001</v>
      </c>
      <c r="U26" s="14">
        <f>M26</f>
        <v>24968.9</v>
      </c>
      <c r="V26" s="13" t="s">
        <v>274</v>
      </c>
      <c r="W26" s="52">
        <v>1230500</v>
      </c>
      <c r="X26" s="52">
        <v>102541.67</v>
      </c>
      <c r="Y26" s="92">
        <v>0.24349999999999999</v>
      </c>
      <c r="Z26" s="14">
        <f>M26</f>
        <v>24968.9</v>
      </c>
      <c r="AA26" s="14">
        <f>M26</f>
        <v>24968.9</v>
      </c>
      <c r="AB26" s="14">
        <f>M26</f>
        <v>24968.9</v>
      </c>
      <c r="AC26" s="14">
        <f>M26</f>
        <v>24968.9</v>
      </c>
      <c r="AD26" s="14">
        <f>M26</f>
        <v>24968.9</v>
      </c>
      <c r="AE26" s="14">
        <f>M26</f>
        <v>24968.9</v>
      </c>
      <c r="AF26" s="14">
        <f>M26</f>
        <v>24968.9</v>
      </c>
      <c r="AG26" s="75">
        <f t="shared" si="6"/>
        <v>299626.79664499999</v>
      </c>
      <c r="AI26" s="48"/>
      <c r="AL26" s="17"/>
    </row>
    <row r="27" spans="1:38" ht="15.75" outlineLevel="2" x14ac:dyDescent="0.25">
      <c r="A27" s="19">
        <v>17</v>
      </c>
      <c r="B27" s="12" t="s">
        <v>249</v>
      </c>
      <c r="C27" s="78"/>
      <c r="D27" s="78">
        <v>267</v>
      </c>
      <c r="E27" s="78">
        <v>36</v>
      </c>
      <c r="F27" s="54"/>
      <c r="G27" s="124">
        <v>1.0049999999999999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>$M$13</f>
        <v>83131.839999999997</v>
      </c>
      <c r="O27" s="14">
        <f>$M$13</f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83547.503624387871</v>
      </c>
      <c r="U27" s="14">
        <f>$T$27</f>
        <v>83547.503624387871</v>
      </c>
      <c r="V27" s="13" t="s">
        <v>274</v>
      </c>
      <c r="W27" s="52">
        <v>1230500</v>
      </c>
      <c r="X27" s="52">
        <v>102541.67</v>
      </c>
      <c r="Y27" s="92">
        <v>0.81071280000000001</v>
      </c>
      <c r="Z27" s="14">
        <f t="shared" ref="Z27:AF27" si="24">$T$27</f>
        <v>83547.503624387871</v>
      </c>
      <c r="AA27" s="14">
        <f t="shared" si="24"/>
        <v>83547.503624387871</v>
      </c>
      <c r="AB27" s="14">
        <f t="shared" si="24"/>
        <v>83547.503624387871</v>
      </c>
      <c r="AC27" s="14">
        <f t="shared" si="24"/>
        <v>83547.503624387871</v>
      </c>
      <c r="AD27" s="14">
        <f t="shared" si="24"/>
        <v>83547.503624387871</v>
      </c>
      <c r="AE27" s="14">
        <f t="shared" si="24"/>
        <v>83547.503624387871</v>
      </c>
      <c r="AF27" s="14">
        <f t="shared" si="24"/>
        <v>83547.503624387871</v>
      </c>
      <c r="AG27" s="75">
        <f t="shared" si="6"/>
        <v>1001323.052619491</v>
      </c>
      <c r="AI27" s="48"/>
      <c r="AL27" s="17"/>
    </row>
    <row r="28" spans="1:38" ht="15.75" outlineLevel="2" x14ac:dyDescent="0.25">
      <c r="A28" s="19">
        <v>18</v>
      </c>
      <c r="B28" s="12" t="s">
        <v>250</v>
      </c>
      <c r="C28" s="78"/>
      <c r="D28" s="78">
        <v>282</v>
      </c>
      <c r="E28" s="78">
        <v>49</v>
      </c>
      <c r="F28" s="54"/>
      <c r="G28" s="124">
        <v>1</v>
      </c>
      <c r="H28" s="13" t="s">
        <v>8</v>
      </c>
      <c r="I28" s="13" t="s">
        <v>274</v>
      </c>
      <c r="J28" s="52">
        <v>1230500</v>
      </c>
      <c r="K28" s="52">
        <v>102541.67</v>
      </c>
      <c r="L28" s="51">
        <v>0.24349999999999999</v>
      </c>
      <c r="M28" s="14">
        <f t="shared" si="2"/>
        <v>24968.9</v>
      </c>
      <c r="N28" s="14">
        <f>M28</f>
        <v>24968.9</v>
      </c>
      <c r="O28" s="14">
        <f>M28</f>
        <v>24968.9</v>
      </c>
      <c r="P28" s="13" t="s">
        <v>274</v>
      </c>
      <c r="Q28" s="52">
        <v>1230500</v>
      </c>
      <c r="R28" s="52">
        <v>102541.67</v>
      </c>
      <c r="S28" s="92">
        <v>0.24349999999999999</v>
      </c>
      <c r="T28" s="100">
        <f t="shared" si="4"/>
        <v>24968.896645000001</v>
      </c>
      <c r="U28" s="14">
        <f>M28</f>
        <v>24968.9</v>
      </c>
      <c r="V28" s="13" t="s">
        <v>274</v>
      </c>
      <c r="W28" s="52">
        <v>1230500</v>
      </c>
      <c r="X28" s="52">
        <v>102541.67</v>
      </c>
      <c r="Y28" s="92">
        <v>0.24349999999999999</v>
      </c>
      <c r="Z28" s="14">
        <f>M28</f>
        <v>24968.9</v>
      </c>
      <c r="AA28" s="14">
        <f>M28</f>
        <v>24968.9</v>
      </c>
      <c r="AB28" s="14">
        <f>M28</f>
        <v>24968.9</v>
      </c>
      <c r="AC28" s="14">
        <f>M28</f>
        <v>24968.9</v>
      </c>
      <c r="AD28" s="14">
        <f>M28</f>
        <v>24968.9</v>
      </c>
      <c r="AE28" s="14">
        <f>M28</f>
        <v>24968.9</v>
      </c>
      <c r="AF28" s="14">
        <f>M28</f>
        <v>24968.9</v>
      </c>
      <c r="AG28" s="75">
        <f t="shared" si="6"/>
        <v>299626.79664499999</v>
      </c>
      <c r="AI28" s="48"/>
      <c r="AL28" s="17"/>
    </row>
    <row r="29" spans="1:38" ht="15.75" outlineLevel="2" x14ac:dyDescent="0.25">
      <c r="A29" s="19">
        <v>19</v>
      </c>
      <c r="B29" s="12" t="s">
        <v>251</v>
      </c>
      <c r="C29" s="78"/>
      <c r="D29" s="78">
        <v>520</v>
      </c>
      <c r="E29" s="78">
        <v>85</v>
      </c>
      <c r="F29" s="54"/>
      <c r="G29" s="124">
        <v>1.0109999999999999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>$M$13</f>
        <v>83131.839999999997</v>
      </c>
      <c r="O29" s="14">
        <f>$M$13</f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84046.294690802126</v>
      </c>
      <c r="U29" s="14">
        <f>$T$29</f>
        <v>84046.294690802126</v>
      </c>
      <c r="V29" s="13" t="s">
        <v>274</v>
      </c>
      <c r="W29" s="52">
        <v>1230500</v>
      </c>
      <c r="X29" s="52">
        <v>102541.67</v>
      </c>
      <c r="Y29" s="92">
        <v>0.81071280000000001</v>
      </c>
      <c r="Z29" s="14">
        <f t="shared" ref="Z29:AF29" si="25">$T$29</f>
        <v>84046.294690802126</v>
      </c>
      <c r="AA29" s="14">
        <f t="shared" si="25"/>
        <v>84046.294690802126</v>
      </c>
      <c r="AB29" s="14">
        <f t="shared" si="25"/>
        <v>84046.294690802126</v>
      </c>
      <c r="AC29" s="14">
        <f t="shared" si="25"/>
        <v>84046.294690802126</v>
      </c>
      <c r="AD29" s="14">
        <f t="shared" si="25"/>
        <v>84046.294690802126</v>
      </c>
      <c r="AE29" s="14">
        <f t="shared" si="25"/>
        <v>84046.294690802126</v>
      </c>
      <c r="AF29" s="14">
        <f t="shared" si="25"/>
        <v>84046.294690802126</v>
      </c>
      <c r="AG29" s="75">
        <f t="shared" si="6"/>
        <v>1005812.172217219</v>
      </c>
      <c r="AI29" s="48"/>
      <c r="AL29" s="17"/>
    </row>
    <row r="30" spans="1:38" ht="15.75" outlineLevel="2" x14ac:dyDescent="0.25">
      <c r="A30" s="19">
        <v>20</v>
      </c>
      <c r="B30" s="12" t="s">
        <v>252</v>
      </c>
      <c r="C30" s="78"/>
      <c r="D30" s="78">
        <v>357</v>
      </c>
      <c r="E30" s="78">
        <v>61</v>
      </c>
      <c r="F30" s="54"/>
      <c r="G30" s="124">
        <v>1.008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0.81071280000000001</v>
      </c>
      <c r="M30" s="14">
        <f t="shared" si="2"/>
        <v>83131.839999999997</v>
      </c>
      <c r="N30" s="14">
        <f>$M$13</f>
        <v>83131.839999999997</v>
      </c>
      <c r="O30" s="14">
        <f>$M$13</f>
        <v>83131.839999999997</v>
      </c>
      <c r="P30" s="13" t="s">
        <v>274</v>
      </c>
      <c r="Q30" s="52">
        <v>1230500</v>
      </c>
      <c r="R30" s="52">
        <v>102541.67</v>
      </c>
      <c r="S30" s="92">
        <v>0.81071280000000001</v>
      </c>
      <c r="T30" s="100">
        <f t="shared" si="4"/>
        <v>83796.899157595006</v>
      </c>
      <c r="U30" s="14">
        <f>$T$30</f>
        <v>83796.899157595006</v>
      </c>
      <c r="V30" s="13" t="s">
        <v>274</v>
      </c>
      <c r="W30" s="52">
        <v>1230500</v>
      </c>
      <c r="X30" s="52">
        <v>102541.67</v>
      </c>
      <c r="Y30" s="92">
        <v>0.81071280000000001</v>
      </c>
      <c r="Z30" s="14">
        <f t="shared" ref="Z30:AF30" si="26">$T$30</f>
        <v>83796.899157595006</v>
      </c>
      <c r="AA30" s="14">
        <f t="shared" si="26"/>
        <v>83796.899157595006</v>
      </c>
      <c r="AB30" s="14">
        <f t="shared" si="26"/>
        <v>83796.899157595006</v>
      </c>
      <c r="AC30" s="14">
        <f t="shared" si="26"/>
        <v>83796.899157595006</v>
      </c>
      <c r="AD30" s="14">
        <f t="shared" si="26"/>
        <v>83796.899157595006</v>
      </c>
      <c r="AE30" s="14">
        <f t="shared" si="26"/>
        <v>83796.899157595006</v>
      </c>
      <c r="AF30" s="14">
        <f t="shared" si="26"/>
        <v>83796.899157595006</v>
      </c>
      <c r="AG30" s="75">
        <f t="shared" si="6"/>
        <v>1003567.6124183551</v>
      </c>
      <c r="AI30" s="48"/>
      <c r="AL30" s="17"/>
    </row>
    <row r="31" spans="1:38" ht="18.75" outlineLevel="1" x14ac:dyDescent="0.25">
      <c r="A31" s="19"/>
      <c r="B31" s="11" t="s">
        <v>21</v>
      </c>
      <c r="C31" s="9">
        <v>4</v>
      </c>
      <c r="D31" s="68">
        <f t="shared" ref="D31:E31" si="27">SUM(D32:D35)</f>
        <v>4224</v>
      </c>
      <c r="E31" s="68">
        <f t="shared" si="27"/>
        <v>667</v>
      </c>
      <c r="F31" s="68"/>
      <c r="G31" s="125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3"/>
      <c r="T31" s="100"/>
      <c r="U31" s="8"/>
      <c r="V31" s="68"/>
      <c r="W31" s="68"/>
      <c r="X31" s="68"/>
      <c r="Y31" s="93"/>
      <c r="Z31" s="8"/>
      <c r="AA31" s="8"/>
      <c r="AB31" s="8"/>
      <c r="AC31" s="8"/>
      <c r="AD31" s="8"/>
      <c r="AE31" s="8"/>
      <c r="AF31" s="8"/>
      <c r="AG31" s="75">
        <f>SUM(AG32:AG35)</f>
        <v>4011999.9819360548</v>
      </c>
    </row>
    <row r="32" spans="1:38" ht="15.75" outlineLevel="2" x14ac:dyDescent="0.25">
      <c r="A32" s="19">
        <v>21</v>
      </c>
      <c r="B32" s="12" t="s">
        <v>23</v>
      </c>
      <c r="C32" s="78"/>
      <c r="D32" s="78">
        <v>930</v>
      </c>
      <c r="E32" s="78">
        <v>116</v>
      </c>
      <c r="F32" s="41"/>
      <c r="G32" s="126">
        <v>1.02</v>
      </c>
      <c r="H32" s="13" t="s">
        <v>8</v>
      </c>
      <c r="I32" s="13" t="s">
        <v>287</v>
      </c>
      <c r="J32" s="66">
        <v>2460900</v>
      </c>
      <c r="K32" s="66">
        <v>205075</v>
      </c>
      <c r="L32" s="51">
        <v>0.31440449999999998</v>
      </c>
      <c r="M32" s="14">
        <f>ROUND(K32*L32,2)</f>
        <v>64476.5</v>
      </c>
      <c r="N32" s="14">
        <f>M32</f>
        <v>64476.5</v>
      </c>
      <c r="O32" s="14">
        <f>M32</f>
        <v>64476.5</v>
      </c>
      <c r="P32" s="13" t="s">
        <v>287</v>
      </c>
      <c r="Q32" s="66">
        <v>2460900</v>
      </c>
      <c r="R32" s="66">
        <v>205075</v>
      </c>
      <c r="S32" s="92">
        <v>0.31440449999999998</v>
      </c>
      <c r="T32" s="100">
        <f>$R$32*S32*G32</f>
        <v>65766.032894249991</v>
      </c>
      <c r="U32" s="14">
        <f>T32</f>
        <v>65766.032894249991</v>
      </c>
      <c r="V32" s="13" t="s">
        <v>287</v>
      </c>
      <c r="W32" s="66">
        <v>2460900</v>
      </c>
      <c r="X32" s="66">
        <v>205075</v>
      </c>
      <c r="Y32" s="92">
        <v>0.31440449999999998</v>
      </c>
      <c r="Z32" s="14">
        <f>U32</f>
        <v>65766.032894249991</v>
      </c>
      <c r="AA32" s="14">
        <f t="shared" ref="AA32:AF32" si="28">Z32</f>
        <v>65766.032894249991</v>
      </c>
      <c r="AB32" s="14">
        <f t="shared" si="28"/>
        <v>65766.032894249991</v>
      </c>
      <c r="AC32" s="14">
        <f t="shared" si="28"/>
        <v>65766.032894249991</v>
      </c>
      <c r="AD32" s="14">
        <f t="shared" si="28"/>
        <v>65766.032894249991</v>
      </c>
      <c r="AE32" s="14">
        <f t="shared" si="28"/>
        <v>65766.032894249991</v>
      </c>
      <c r="AF32" s="14">
        <f t="shared" si="28"/>
        <v>65766.032894249991</v>
      </c>
      <c r="AG32" s="75">
        <f>M32+N32+O32+T32+U32+Z32+AA32+AB32+AC32+AD32+AE32+AF32</f>
        <v>785323.79604825005</v>
      </c>
    </row>
    <row r="33" spans="1:33" ht="15.75" outlineLevel="2" x14ac:dyDescent="0.25">
      <c r="A33" s="19">
        <v>22</v>
      </c>
      <c r="B33" s="12" t="s">
        <v>24</v>
      </c>
      <c r="C33" s="78"/>
      <c r="D33" s="78">
        <v>1135</v>
      </c>
      <c r="E33" s="78">
        <v>207</v>
      </c>
      <c r="F33" s="41"/>
      <c r="G33" s="126">
        <v>1</v>
      </c>
      <c r="H33" s="13" t="s">
        <v>8</v>
      </c>
      <c r="I33" s="13" t="s">
        <v>287</v>
      </c>
      <c r="J33" s="66">
        <v>2460900</v>
      </c>
      <c r="K33" s="66">
        <v>205075</v>
      </c>
      <c r="L33" s="51">
        <v>0.24349999999999999</v>
      </c>
      <c r="M33" s="14">
        <f>ROUND(K33*L33,2)</f>
        <v>49935.76</v>
      </c>
      <c r="N33" s="14">
        <f>M33</f>
        <v>49935.76</v>
      </c>
      <c r="O33" s="14">
        <f>M33</f>
        <v>49935.76</v>
      </c>
      <c r="P33" s="13" t="s">
        <v>287</v>
      </c>
      <c r="Q33" s="66">
        <v>2460900</v>
      </c>
      <c r="R33" s="66">
        <v>205075</v>
      </c>
      <c r="S33" s="92">
        <v>0.24349999999999999</v>
      </c>
      <c r="T33" s="100">
        <f>$R$32*S33*G33</f>
        <v>49935.762499999997</v>
      </c>
      <c r="U33" s="14">
        <f>M33</f>
        <v>49935.76</v>
      </c>
      <c r="V33" s="13" t="s">
        <v>287</v>
      </c>
      <c r="W33" s="66">
        <v>2460900</v>
      </c>
      <c r="X33" s="66">
        <v>205075</v>
      </c>
      <c r="Y33" s="92">
        <v>0.24349999999999999</v>
      </c>
      <c r="Z33" s="14">
        <f>M33</f>
        <v>49935.76</v>
      </c>
      <c r="AA33" s="14">
        <f>M33</f>
        <v>49935.76</v>
      </c>
      <c r="AB33" s="14">
        <f>M33</f>
        <v>49935.76</v>
      </c>
      <c r="AC33" s="14">
        <f>M33</f>
        <v>49935.76</v>
      </c>
      <c r="AD33" s="14">
        <f>M33</f>
        <v>49935.76</v>
      </c>
      <c r="AE33" s="14">
        <f>M33</f>
        <v>49935.76</v>
      </c>
      <c r="AF33" s="14">
        <f>M33</f>
        <v>49935.76</v>
      </c>
      <c r="AG33" s="75">
        <f>M33+N33+O33+T33+U33+Z33+AA33+AB33+AC33+AD33+AE33+AF33</f>
        <v>599229.12250000006</v>
      </c>
    </row>
    <row r="34" spans="1:33" ht="15.75" outlineLevel="2" x14ac:dyDescent="0.25">
      <c r="A34" s="19">
        <v>23</v>
      </c>
      <c r="B34" s="12" t="s">
        <v>209</v>
      </c>
      <c r="C34" s="78"/>
      <c r="D34" s="78">
        <v>1070</v>
      </c>
      <c r="E34" s="78">
        <v>151</v>
      </c>
      <c r="F34" s="41"/>
      <c r="G34" s="126">
        <v>1.0149999999999999</v>
      </c>
      <c r="H34" s="13" t="s">
        <v>8</v>
      </c>
      <c r="I34" s="13" t="s">
        <v>287</v>
      </c>
      <c r="J34" s="66">
        <v>2460900</v>
      </c>
      <c r="K34" s="66">
        <v>205075</v>
      </c>
      <c r="L34" s="51">
        <v>0.52711790000000003</v>
      </c>
      <c r="M34" s="14">
        <f>ROUND(K34*L34,2)</f>
        <v>108098.7</v>
      </c>
      <c r="N34" s="14">
        <f>M34</f>
        <v>108098.7</v>
      </c>
      <c r="O34" s="14">
        <f>M34</f>
        <v>108098.7</v>
      </c>
      <c r="P34" s="13" t="s">
        <v>287</v>
      </c>
      <c r="Q34" s="66">
        <v>2460900</v>
      </c>
      <c r="R34" s="66">
        <v>205075</v>
      </c>
      <c r="S34" s="92">
        <v>0.52711790000000003</v>
      </c>
      <c r="T34" s="100">
        <f>$R$32*S34*G34</f>
        <v>109720.18389263751</v>
      </c>
      <c r="U34" s="14">
        <f>T34</f>
        <v>109720.18389263751</v>
      </c>
      <c r="V34" s="13" t="s">
        <v>287</v>
      </c>
      <c r="W34" s="66">
        <v>2460900</v>
      </c>
      <c r="X34" s="66">
        <v>205075</v>
      </c>
      <c r="Y34" s="92">
        <v>0.52711790000000003</v>
      </c>
      <c r="Z34" s="14">
        <f>U34</f>
        <v>109720.18389263751</v>
      </c>
      <c r="AA34" s="14">
        <f t="shared" ref="AA34:AF35" si="29">Z34</f>
        <v>109720.18389263751</v>
      </c>
      <c r="AB34" s="14">
        <f t="shared" si="29"/>
        <v>109720.18389263751</v>
      </c>
      <c r="AC34" s="14">
        <f t="shared" si="29"/>
        <v>109720.18389263751</v>
      </c>
      <c r="AD34" s="14">
        <f t="shared" si="29"/>
        <v>109720.18389263751</v>
      </c>
      <c r="AE34" s="14">
        <f t="shared" si="29"/>
        <v>109720.18389263751</v>
      </c>
      <c r="AF34" s="14">
        <f t="shared" si="29"/>
        <v>109720.18389263751</v>
      </c>
      <c r="AG34" s="75">
        <f>M34+N34+O34+T34+U34+Z34+AA34+AB34+AC34+AD34+AE34+AF34</f>
        <v>1311777.7550337375</v>
      </c>
    </row>
    <row r="35" spans="1:33" ht="15.75" outlineLevel="2" x14ac:dyDescent="0.25">
      <c r="A35" s="43">
        <v>24</v>
      </c>
      <c r="B35" s="24" t="s">
        <v>25</v>
      </c>
      <c r="C35" s="78"/>
      <c r="D35" s="78">
        <v>1089</v>
      </c>
      <c r="E35" s="78">
        <v>193</v>
      </c>
      <c r="F35" s="41"/>
      <c r="G35" s="126">
        <v>1.0189999999999999</v>
      </c>
      <c r="H35" s="13" t="s">
        <v>8</v>
      </c>
      <c r="I35" s="13" t="s">
        <v>287</v>
      </c>
      <c r="J35" s="66">
        <v>2460900</v>
      </c>
      <c r="K35" s="66">
        <v>205075</v>
      </c>
      <c r="L35" s="51">
        <v>0.52711790000000003</v>
      </c>
      <c r="M35" s="14">
        <f>ROUND(K35*L35,2)</f>
        <v>108098.7</v>
      </c>
      <c r="N35" s="14">
        <f>M35</f>
        <v>108098.7</v>
      </c>
      <c r="O35" s="14">
        <f>M35</f>
        <v>108098.7</v>
      </c>
      <c r="P35" s="13" t="s">
        <v>287</v>
      </c>
      <c r="Q35" s="66">
        <v>2460900</v>
      </c>
      <c r="R35" s="66">
        <v>205075</v>
      </c>
      <c r="S35" s="92">
        <v>0.52711790000000003</v>
      </c>
      <c r="T35" s="100">
        <f>$R$32*S35*G35</f>
        <v>110152.57870600751</v>
      </c>
      <c r="U35" s="14">
        <f>T35</f>
        <v>110152.57870600751</v>
      </c>
      <c r="V35" s="13" t="s">
        <v>287</v>
      </c>
      <c r="W35" s="66">
        <v>2460900</v>
      </c>
      <c r="X35" s="66">
        <v>205075</v>
      </c>
      <c r="Y35" s="92">
        <v>0.52711790000000003</v>
      </c>
      <c r="Z35" s="14">
        <f>U35</f>
        <v>110152.57870600751</v>
      </c>
      <c r="AA35" s="14">
        <f t="shared" si="29"/>
        <v>110152.57870600751</v>
      </c>
      <c r="AB35" s="14">
        <f t="shared" si="29"/>
        <v>110152.57870600751</v>
      </c>
      <c r="AC35" s="14">
        <f t="shared" si="29"/>
        <v>110152.57870600751</v>
      </c>
      <c r="AD35" s="14">
        <f t="shared" si="29"/>
        <v>110152.57870600751</v>
      </c>
      <c r="AE35" s="14">
        <f t="shared" si="29"/>
        <v>110152.57870600751</v>
      </c>
      <c r="AF35" s="14">
        <f t="shared" si="29"/>
        <v>110152.57870600751</v>
      </c>
      <c r="AG35" s="75">
        <f>M35+N35+O35+T35+U35+Z35+AA35+AB35+AC35+AD35+AE35+AF35</f>
        <v>1315669.3083540672</v>
      </c>
    </row>
    <row r="36" spans="1:33" ht="18.75" outlineLevel="1" collapsed="1" x14ac:dyDescent="0.25">
      <c r="A36" s="19"/>
      <c r="B36" s="11" t="s">
        <v>26</v>
      </c>
      <c r="C36" s="9">
        <v>1</v>
      </c>
      <c r="D36" s="9">
        <f t="shared" ref="D36:F36" si="30">D37</f>
        <v>2772</v>
      </c>
      <c r="E36" s="9">
        <f t="shared" si="30"/>
        <v>794</v>
      </c>
      <c r="F36" s="82">
        <f t="shared" si="30"/>
        <v>0.5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77"/>
      <c r="T36" s="100"/>
      <c r="U36" s="6"/>
      <c r="V36" s="9"/>
      <c r="W36" s="9"/>
      <c r="X36" s="9"/>
      <c r="Y36" s="77"/>
      <c r="Z36" s="6"/>
      <c r="AA36" s="6"/>
      <c r="AB36" s="6"/>
      <c r="AC36" s="6"/>
      <c r="AD36" s="6"/>
      <c r="AE36" s="6"/>
      <c r="AF36" s="6"/>
      <c r="AG36" s="75">
        <f>AG37</f>
        <v>1931781.7249990965</v>
      </c>
    </row>
    <row r="37" spans="1:33" ht="15.75" outlineLevel="1" x14ac:dyDescent="0.25">
      <c r="A37" s="19">
        <v>25</v>
      </c>
      <c r="B37" s="12" t="s">
        <v>27</v>
      </c>
      <c r="C37" s="78"/>
      <c r="D37" s="78">
        <v>2772</v>
      </c>
      <c r="E37" s="78">
        <v>794</v>
      </c>
      <c r="F37" s="81">
        <v>0.5</v>
      </c>
      <c r="G37" s="126">
        <v>1</v>
      </c>
      <c r="H37" s="13" t="s">
        <v>8</v>
      </c>
      <c r="I37" s="13" t="s">
        <v>288</v>
      </c>
      <c r="J37" s="66">
        <v>3633875</v>
      </c>
      <c r="K37" s="66">
        <v>302822.92</v>
      </c>
      <c r="L37" s="51">
        <v>0.53160379999999996</v>
      </c>
      <c r="M37" s="14">
        <f>ROUND(K37*L37,2)</f>
        <v>160981.81</v>
      </c>
      <c r="N37" s="14">
        <f>M37</f>
        <v>160981.81</v>
      </c>
      <c r="O37" s="14">
        <f>M37</f>
        <v>160981.81</v>
      </c>
      <c r="P37" s="13" t="s">
        <v>288</v>
      </c>
      <c r="Q37" s="66">
        <v>3633875</v>
      </c>
      <c r="R37" s="66">
        <v>302822.92</v>
      </c>
      <c r="S37" s="92">
        <v>0.53160379999999996</v>
      </c>
      <c r="T37" s="100">
        <f>$R$37*S37*G37</f>
        <v>160981.81499909598</v>
      </c>
      <c r="U37" s="14">
        <f>M37</f>
        <v>160981.81</v>
      </c>
      <c r="V37" s="13" t="s">
        <v>288</v>
      </c>
      <c r="W37" s="66">
        <v>3633875</v>
      </c>
      <c r="X37" s="66">
        <v>302822.92</v>
      </c>
      <c r="Y37" s="92">
        <v>0.53160379999999996</v>
      </c>
      <c r="Z37" s="14">
        <f>M37</f>
        <v>160981.81</v>
      </c>
      <c r="AA37" s="14">
        <f>M37</f>
        <v>160981.81</v>
      </c>
      <c r="AB37" s="14">
        <f>M37</f>
        <v>160981.81</v>
      </c>
      <c r="AC37" s="14">
        <f>M37</f>
        <v>160981.81</v>
      </c>
      <c r="AD37" s="14">
        <f>M37</f>
        <v>160981.81</v>
      </c>
      <c r="AE37" s="14">
        <f>M37</f>
        <v>160981.81</v>
      </c>
      <c r="AF37" s="14">
        <f>M37</f>
        <v>160981.81</v>
      </c>
      <c r="AG37" s="75">
        <f>M37+N37+O37+T37+U37+Z37+AA37+AB37+AC37+AD37+AE37+AF37</f>
        <v>1931781.7249990965</v>
      </c>
    </row>
    <row r="38" spans="1:33" ht="15.75" x14ac:dyDescent="0.25">
      <c r="A38" s="43">
        <v>2</v>
      </c>
      <c r="B38" s="24" t="s">
        <v>28</v>
      </c>
      <c r="C38" s="9">
        <f>C39+C55</f>
        <v>17</v>
      </c>
      <c r="D38" s="9">
        <f t="shared" ref="D38:AG38" si="31">D39+D55</f>
        <v>9546</v>
      </c>
      <c r="E38" s="9">
        <f t="shared" si="31"/>
        <v>2571</v>
      </c>
      <c r="F38" s="9">
        <f t="shared" si="31"/>
        <v>2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77"/>
      <c r="T38" s="100"/>
      <c r="U38" s="6"/>
      <c r="V38" s="9"/>
      <c r="W38" s="9"/>
      <c r="X38" s="9"/>
      <c r="Y38" s="77"/>
      <c r="Z38" s="6"/>
      <c r="AA38" s="6"/>
      <c r="AB38" s="6"/>
      <c r="AC38" s="6"/>
      <c r="AD38" s="6"/>
      <c r="AE38" s="6"/>
      <c r="AF38" s="6"/>
      <c r="AG38" s="73">
        <f t="shared" si="31"/>
        <v>15687582.96879489</v>
      </c>
    </row>
    <row r="39" spans="1:33" ht="18.75" outlineLevel="1" x14ac:dyDescent="0.25">
      <c r="A39" s="19"/>
      <c r="B39" s="8" t="s">
        <v>6</v>
      </c>
      <c r="C39" s="9">
        <v>15</v>
      </c>
      <c r="D39" s="9">
        <f t="shared" ref="D39:F39" si="32">SUM(D40:D54)</f>
        <v>6846</v>
      </c>
      <c r="E39" s="9">
        <f t="shared" si="32"/>
        <v>2027</v>
      </c>
      <c r="F39" s="9">
        <f t="shared" si="32"/>
        <v>2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77"/>
      <c r="T39" s="100"/>
      <c r="U39" s="13"/>
      <c r="V39" s="9"/>
      <c r="W39" s="9"/>
      <c r="X39" s="9"/>
      <c r="Y39" s="77"/>
      <c r="Z39" s="13"/>
      <c r="AA39" s="13"/>
      <c r="AB39" s="13"/>
      <c r="AC39" s="13"/>
      <c r="AD39" s="13"/>
      <c r="AE39" s="13"/>
      <c r="AF39" s="13"/>
      <c r="AG39" s="74">
        <f>SUM(AG40:AG54)</f>
        <v>13039705.250475353</v>
      </c>
    </row>
    <row r="40" spans="1:33" ht="15.75" outlineLevel="1" x14ac:dyDescent="0.25">
      <c r="A40" s="19">
        <v>1</v>
      </c>
      <c r="B40" s="12" t="s">
        <v>40</v>
      </c>
      <c r="C40" s="9"/>
      <c r="D40" s="78">
        <v>799</v>
      </c>
      <c r="E40" s="78">
        <v>289</v>
      </c>
      <c r="F40" s="53"/>
      <c r="G40" s="121">
        <v>1.038</v>
      </c>
      <c r="H40" s="6" t="s">
        <v>8</v>
      </c>
      <c r="I40" s="13" t="s">
        <v>274</v>
      </c>
      <c r="J40" s="52">
        <v>1230500</v>
      </c>
      <c r="K40" s="52">
        <v>102541.67</v>
      </c>
      <c r="L40" s="51">
        <v>0.81071280000000001</v>
      </c>
      <c r="M40" s="14">
        <f t="shared" ref="M40:M54" si="33">ROUND(K40*L40,2)</f>
        <v>83131.839999999997</v>
      </c>
      <c r="N40" s="14">
        <f>M40</f>
        <v>83131.839999999997</v>
      </c>
      <c r="O40" s="14">
        <f>M40</f>
        <v>83131.839999999997</v>
      </c>
      <c r="P40" s="13" t="s">
        <v>274</v>
      </c>
      <c r="Q40" s="52">
        <v>1230500</v>
      </c>
      <c r="R40" s="52">
        <v>102541.67</v>
      </c>
      <c r="S40" s="92">
        <v>0.81071280000000001</v>
      </c>
      <c r="T40" s="100">
        <f t="shared" ref="T40:T54" si="34">$R$40*S40*G40</f>
        <v>86290.854489666279</v>
      </c>
      <c r="U40" s="14">
        <f t="shared" ref="U40:AF54" si="35">T40</f>
        <v>86290.854489666279</v>
      </c>
      <c r="V40" s="13" t="s">
        <v>274</v>
      </c>
      <c r="W40" s="52">
        <v>1230500</v>
      </c>
      <c r="X40" s="52">
        <v>102541.67</v>
      </c>
      <c r="Y40" s="92">
        <v>0.81071280000000001</v>
      </c>
      <c r="Z40" s="14">
        <f t="shared" ref="Z40:Z54" si="36">U40</f>
        <v>86290.854489666279</v>
      </c>
      <c r="AA40" s="14">
        <f t="shared" si="35"/>
        <v>86290.854489666279</v>
      </c>
      <c r="AB40" s="14">
        <f t="shared" si="35"/>
        <v>86290.854489666279</v>
      </c>
      <c r="AC40" s="14">
        <f t="shared" si="35"/>
        <v>86290.854489666279</v>
      </c>
      <c r="AD40" s="14">
        <f t="shared" si="35"/>
        <v>86290.854489666279</v>
      </c>
      <c r="AE40" s="14">
        <f t="shared" si="35"/>
        <v>86290.854489666279</v>
      </c>
      <c r="AF40" s="14">
        <f t="shared" si="35"/>
        <v>86290.854489666279</v>
      </c>
      <c r="AG40" s="74">
        <f t="shared" ref="AG40:AG54" si="37">M40+N40+O40+T40+U40+Z40+AA40+AB40+AC40+AD40+AE40+AF40</f>
        <v>1026013.2104069965</v>
      </c>
    </row>
    <row r="41" spans="1:33" ht="15.75" outlineLevel="2" x14ac:dyDescent="0.25">
      <c r="A41" s="19">
        <v>2</v>
      </c>
      <c r="B41" s="12" t="s">
        <v>29</v>
      </c>
      <c r="C41" s="78"/>
      <c r="D41" s="78">
        <v>721</v>
      </c>
      <c r="E41" s="78">
        <v>128</v>
      </c>
      <c r="F41" s="53"/>
      <c r="G41" s="121">
        <v>1.0349999999999999</v>
      </c>
      <c r="H41" s="13" t="s">
        <v>8</v>
      </c>
      <c r="I41" s="13" t="s">
        <v>274</v>
      </c>
      <c r="J41" s="52">
        <v>1230500</v>
      </c>
      <c r="K41" s="52">
        <v>102541.67</v>
      </c>
      <c r="L41" s="51">
        <v>0.38530320000000001</v>
      </c>
      <c r="M41" s="14">
        <f t="shared" si="33"/>
        <v>39509.629999999997</v>
      </c>
      <c r="N41" s="14">
        <f t="shared" ref="N41:N57" si="38">M41</f>
        <v>39509.629999999997</v>
      </c>
      <c r="O41" s="14">
        <f t="shared" ref="O41:O57" si="39">M41</f>
        <v>39509.629999999997</v>
      </c>
      <c r="P41" s="13" t="s">
        <v>274</v>
      </c>
      <c r="Q41" s="52">
        <v>1230500</v>
      </c>
      <c r="R41" s="52">
        <v>102541.67</v>
      </c>
      <c r="S41" s="92">
        <v>0.38530320000000001</v>
      </c>
      <c r="T41" s="100">
        <f t="shared" si="34"/>
        <v>40892.470759796037</v>
      </c>
      <c r="U41" s="14">
        <f t="shared" si="35"/>
        <v>40892.470759796037</v>
      </c>
      <c r="V41" s="13" t="s">
        <v>274</v>
      </c>
      <c r="W41" s="52">
        <v>1230500</v>
      </c>
      <c r="X41" s="52">
        <v>102541.67</v>
      </c>
      <c r="Y41" s="92">
        <v>0.38530320000000001</v>
      </c>
      <c r="Z41" s="14">
        <f t="shared" si="36"/>
        <v>40892.470759796037</v>
      </c>
      <c r="AA41" s="14">
        <f t="shared" si="35"/>
        <v>40892.470759796037</v>
      </c>
      <c r="AB41" s="14">
        <f t="shared" si="35"/>
        <v>40892.470759796037</v>
      </c>
      <c r="AC41" s="14">
        <f t="shared" si="35"/>
        <v>40892.470759796037</v>
      </c>
      <c r="AD41" s="14">
        <f t="shared" si="35"/>
        <v>40892.470759796037</v>
      </c>
      <c r="AE41" s="14">
        <f t="shared" si="35"/>
        <v>40892.470759796037</v>
      </c>
      <c r="AF41" s="14">
        <f t="shared" si="35"/>
        <v>40892.470759796037</v>
      </c>
      <c r="AG41" s="74">
        <f t="shared" si="37"/>
        <v>486561.12683816435</v>
      </c>
    </row>
    <row r="42" spans="1:33" ht="15.75" outlineLevel="2" x14ac:dyDescent="0.25">
      <c r="A42" s="19">
        <v>3</v>
      </c>
      <c r="B42" s="12" t="s">
        <v>30</v>
      </c>
      <c r="C42" s="78"/>
      <c r="D42" s="78">
        <v>506</v>
      </c>
      <c r="E42" s="78">
        <v>182</v>
      </c>
      <c r="F42" s="53"/>
      <c r="G42" s="121">
        <v>1.0369999999999999</v>
      </c>
      <c r="H42" s="13" t="s">
        <v>8</v>
      </c>
      <c r="I42" s="13" t="s">
        <v>274</v>
      </c>
      <c r="J42" s="52">
        <v>1230500</v>
      </c>
      <c r="K42" s="52">
        <v>102541.67</v>
      </c>
      <c r="L42" s="51">
        <v>0.52710639999999997</v>
      </c>
      <c r="M42" s="14">
        <f t="shared" si="33"/>
        <v>54050.37</v>
      </c>
      <c r="N42" s="14">
        <f t="shared" si="38"/>
        <v>54050.37</v>
      </c>
      <c r="O42" s="14">
        <f t="shared" si="39"/>
        <v>54050.37</v>
      </c>
      <c r="P42" s="13" t="s">
        <v>274</v>
      </c>
      <c r="Q42" s="52">
        <v>1230500</v>
      </c>
      <c r="R42" s="52">
        <v>102541.67</v>
      </c>
      <c r="S42" s="92">
        <v>0.52710639999999997</v>
      </c>
      <c r="T42" s="100">
        <f t="shared" si="34"/>
        <v>56050.234233064446</v>
      </c>
      <c r="U42" s="14">
        <f t="shared" si="35"/>
        <v>56050.234233064446</v>
      </c>
      <c r="V42" s="13" t="s">
        <v>274</v>
      </c>
      <c r="W42" s="52">
        <v>1230500</v>
      </c>
      <c r="X42" s="52">
        <v>102541.67</v>
      </c>
      <c r="Y42" s="92">
        <v>0.52710639999999997</v>
      </c>
      <c r="Z42" s="14">
        <f t="shared" si="36"/>
        <v>56050.234233064446</v>
      </c>
      <c r="AA42" s="14">
        <f t="shared" si="35"/>
        <v>56050.234233064446</v>
      </c>
      <c r="AB42" s="14">
        <f t="shared" si="35"/>
        <v>56050.234233064446</v>
      </c>
      <c r="AC42" s="14">
        <f t="shared" si="35"/>
        <v>56050.234233064446</v>
      </c>
      <c r="AD42" s="14">
        <f t="shared" si="35"/>
        <v>56050.234233064446</v>
      </c>
      <c r="AE42" s="14">
        <f t="shared" si="35"/>
        <v>56050.234233064446</v>
      </c>
      <c r="AF42" s="14">
        <f t="shared" si="35"/>
        <v>56050.234233064446</v>
      </c>
      <c r="AG42" s="74">
        <f t="shared" si="37"/>
        <v>666603.21809758013</v>
      </c>
    </row>
    <row r="43" spans="1:33" ht="15.75" outlineLevel="2" x14ac:dyDescent="0.25">
      <c r="A43" s="19">
        <v>4</v>
      </c>
      <c r="B43" s="12" t="s">
        <v>31</v>
      </c>
      <c r="C43" s="78"/>
      <c r="D43" s="78">
        <v>489</v>
      </c>
      <c r="E43" s="78">
        <v>176</v>
      </c>
      <c r="F43" s="53"/>
      <c r="G43" s="121">
        <v>1.0229999999999999</v>
      </c>
      <c r="H43" s="13" t="s">
        <v>8</v>
      </c>
      <c r="I43" s="13" t="s">
        <v>274</v>
      </c>
      <c r="J43" s="52">
        <v>1230500</v>
      </c>
      <c r="K43" s="52">
        <v>102541.67</v>
      </c>
      <c r="L43" s="51">
        <v>0.81071280000000001</v>
      </c>
      <c r="M43" s="14">
        <f t="shared" si="33"/>
        <v>83131.839999999997</v>
      </c>
      <c r="N43" s="14">
        <f t="shared" si="38"/>
        <v>83131.839999999997</v>
      </c>
      <c r="O43" s="14">
        <f t="shared" si="39"/>
        <v>83131.839999999997</v>
      </c>
      <c r="P43" s="13" t="s">
        <v>274</v>
      </c>
      <c r="Q43" s="52">
        <v>1230500</v>
      </c>
      <c r="R43" s="52">
        <v>102541.67</v>
      </c>
      <c r="S43" s="92">
        <v>0.81071280000000001</v>
      </c>
      <c r="T43" s="100">
        <f t="shared" si="34"/>
        <v>85043.876823630635</v>
      </c>
      <c r="U43" s="14">
        <f t="shared" si="35"/>
        <v>85043.876823630635</v>
      </c>
      <c r="V43" s="13" t="s">
        <v>274</v>
      </c>
      <c r="W43" s="52">
        <v>1230500</v>
      </c>
      <c r="X43" s="52">
        <v>102541.67</v>
      </c>
      <c r="Y43" s="92">
        <v>0.81071280000000001</v>
      </c>
      <c r="Z43" s="14">
        <f t="shared" si="36"/>
        <v>85043.876823630635</v>
      </c>
      <c r="AA43" s="14">
        <f t="shared" si="35"/>
        <v>85043.876823630635</v>
      </c>
      <c r="AB43" s="14">
        <f t="shared" si="35"/>
        <v>85043.876823630635</v>
      </c>
      <c r="AC43" s="14">
        <f t="shared" si="35"/>
        <v>85043.876823630635</v>
      </c>
      <c r="AD43" s="14">
        <f t="shared" si="35"/>
        <v>85043.876823630635</v>
      </c>
      <c r="AE43" s="14">
        <f t="shared" si="35"/>
        <v>85043.876823630635</v>
      </c>
      <c r="AF43" s="14">
        <f t="shared" si="35"/>
        <v>85043.876823630635</v>
      </c>
      <c r="AG43" s="74">
        <f t="shared" si="37"/>
        <v>1014790.4114126757</v>
      </c>
    </row>
    <row r="44" spans="1:33" ht="15.75" outlineLevel="2" x14ac:dyDescent="0.25">
      <c r="A44" s="19">
        <v>5</v>
      </c>
      <c r="B44" s="12" t="s">
        <v>32</v>
      </c>
      <c r="C44" s="78"/>
      <c r="D44" s="78">
        <v>475</v>
      </c>
      <c r="E44" s="78">
        <v>153</v>
      </c>
      <c r="F44" s="53"/>
      <c r="G44" s="121">
        <v>1.02</v>
      </c>
      <c r="H44" s="13" t="s">
        <v>8</v>
      </c>
      <c r="I44" s="13" t="s">
        <v>274</v>
      </c>
      <c r="J44" s="52">
        <v>1230500</v>
      </c>
      <c r="K44" s="52">
        <v>102541.67</v>
      </c>
      <c r="L44" s="51">
        <v>0.81071280000000001</v>
      </c>
      <c r="M44" s="14">
        <f t="shared" si="33"/>
        <v>83131.839999999997</v>
      </c>
      <c r="N44" s="14">
        <f t="shared" si="38"/>
        <v>83131.839999999997</v>
      </c>
      <c r="O44" s="14">
        <f t="shared" si="39"/>
        <v>83131.839999999997</v>
      </c>
      <c r="P44" s="13" t="s">
        <v>274</v>
      </c>
      <c r="Q44" s="52">
        <v>1230500</v>
      </c>
      <c r="R44" s="52">
        <v>102541.67</v>
      </c>
      <c r="S44" s="92">
        <v>0.81071280000000001</v>
      </c>
      <c r="T44" s="100">
        <f t="shared" si="34"/>
        <v>84794.481290423515</v>
      </c>
      <c r="U44" s="14">
        <f t="shared" si="35"/>
        <v>84794.481290423515</v>
      </c>
      <c r="V44" s="13" t="s">
        <v>274</v>
      </c>
      <c r="W44" s="52">
        <v>1230500</v>
      </c>
      <c r="X44" s="52">
        <v>102541.67</v>
      </c>
      <c r="Y44" s="92">
        <v>0.81071280000000001</v>
      </c>
      <c r="Z44" s="14">
        <f t="shared" si="36"/>
        <v>84794.481290423515</v>
      </c>
      <c r="AA44" s="14">
        <f t="shared" si="35"/>
        <v>84794.481290423515</v>
      </c>
      <c r="AB44" s="14">
        <f t="shared" si="35"/>
        <v>84794.481290423515</v>
      </c>
      <c r="AC44" s="14">
        <f t="shared" si="35"/>
        <v>84794.481290423515</v>
      </c>
      <c r="AD44" s="14">
        <f t="shared" si="35"/>
        <v>84794.481290423515</v>
      </c>
      <c r="AE44" s="14">
        <f t="shared" si="35"/>
        <v>84794.481290423515</v>
      </c>
      <c r="AF44" s="14">
        <f t="shared" si="35"/>
        <v>84794.481290423515</v>
      </c>
      <c r="AG44" s="74">
        <f t="shared" si="37"/>
        <v>1012545.8516138118</v>
      </c>
    </row>
    <row r="45" spans="1:33" ht="15.75" outlineLevel="2" x14ac:dyDescent="0.25">
      <c r="A45" s="19">
        <v>6</v>
      </c>
      <c r="B45" s="12" t="s">
        <v>33</v>
      </c>
      <c r="C45" s="78"/>
      <c r="D45" s="78">
        <v>535</v>
      </c>
      <c r="E45" s="78">
        <v>175</v>
      </c>
      <c r="F45" s="53"/>
      <c r="G45" s="121">
        <v>1.0229999999999999</v>
      </c>
      <c r="H45" s="13" t="s">
        <v>8</v>
      </c>
      <c r="I45" s="13" t="s">
        <v>274</v>
      </c>
      <c r="J45" s="52">
        <v>1230500</v>
      </c>
      <c r="K45" s="52">
        <v>102541.67</v>
      </c>
      <c r="L45" s="51">
        <v>0.81071280000000001</v>
      </c>
      <c r="M45" s="14">
        <f t="shared" si="33"/>
        <v>83131.839999999997</v>
      </c>
      <c r="N45" s="14">
        <f t="shared" si="38"/>
        <v>83131.839999999997</v>
      </c>
      <c r="O45" s="14">
        <f t="shared" si="39"/>
        <v>83131.839999999997</v>
      </c>
      <c r="P45" s="13" t="s">
        <v>274</v>
      </c>
      <c r="Q45" s="52">
        <v>1230500</v>
      </c>
      <c r="R45" s="52">
        <v>102541.67</v>
      </c>
      <c r="S45" s="92">
        <v>0.81071280000000001</v>
      </c>
      <c r="T45" s="100">
        <f t="shared" si="34"/>
        <v>85043.876823630635</v>
      </c>
      <c r="U45" s="14">
        <f t="shared" si="35"/>
        <v>85043.876823630635</v>
      </c>
      <c r="V45" s="13" t="s">
        <v>274</v>
      </c>
      <c r="W45" s="52">
        <v>1230500</v>
      </c>
      <c r="X45" s="52">
        <v>102541.67</v>
      </c>
      <c r="Y45" s="92">
        <v>0.81071280000000001</v>
      </c>
      <c r="Z45" s="14">
        <f t="shared" si="36"/>
        <v>85043.876823630635</v>
      </c>
      <c r="AA45" s="14">
        <f t="shared" si="35"/>
        <v>85043.876823630635</v>
      </c>
      <c r="AB45" s="14">
        <f t="shared" si="35"/>
        <v>85043.876823630635</v>
      </c>
      <c r="AC45" s="14">
        <f t="shared" si="35"/>
        <v>85043.876823630635</v>
      </c>
      <c r="AD45" s="14">
        <f t="shared" si="35"/>
        <v>85043.876823630635</v>
      </c>
      <c r="AE45" s="14">
        <f t="shared" si="35"/>
        <v>85043.876823630635</v>
      </c>
      <c r="AF45" s="14">
        <f t="shared" si="35"/>
        <v>85043.876823630635</v>
      </c>
      <c r="AG45" s="74">
        <f t="shared" si="37"/>
        <v>1014790.4114126757</v>
      </c>
    </row>
    <row r="46" spans="1:33" ht="15.75" outlineLevel="2" x14ac:dyDescent="0.25">
      <c r="A46" s="19">
        <v>7</v>
      </c>
      <c r="B46" s="12" t="s">
        <v>34</v>
      </c>
      <c r="C46" s="78"/>
      <c r="D46" s="78">
        <v>694</v>
      </c>
      <c r="E46" s="78">
        <v>119</v>
      </c>
      <c r="F46" s="53"/>
      <c r="G46" s="121">
        <v>1.016</v>
      </c>
      <c r="H46" s="13" t="s">
        <v>8</v>
      </c>
      <c r="I46" s="13" t="s">
        <v>274</v>
      </c>
      <c r="J46" s="52">
        <v>1230500</v>
      </c>
      <c r="K46" s="52">
        <v>102541.67</v>
      </c>
      <c r="L46" s="51">
        <v>0.81071280000000001</v>
      </c>
      <c r="M46" s="14">
        <f t="shared" si="33"/>
        <v>83131.839999999997</v>
      </c>
      <c r="N46" s="14">
        <f t="shared" si="38"/>
        <v>83131.839999999997</v>
      </c>
      <c r="O46" s="14">
        <f t="shared" si="39"/>
        <v>83131.839999999997</v>
      </c>
      <c r="P46" s="13" t="s">
        <v>274</v>
      </c>
      <c r="Q46" s="52">
        <v>1230500</v>
      </c>
      <c r="R46" s="52">
        <v>102541.67</v>
      </c>
      <c r="S46" s="92">
        <v>0.81071280000000001</v>
      </c>
      <c r="T46" s="100">
        <f t="shared" si="34"/>
        <v>84461.953912814017</v>
      </c>
      <c r="U46" s="14">
        <f t="shared" si="35"/>
        <v>84461.953912814017</v>
      </c>
      <c r="V46" s="13" t="s">
        <v>274</v>
      </c>
      <c r="W46" s="52">
        <v>1230500</v>
      </c>
      <c r="X46" s="52">
        <v>102541.67</v>
      </c>
      <c r="Y46" s="92">
        <v>0.81071280000000001</v>
      </c>
      <c r="Z46" s="14">
        <f t="shared" si="36"/>
        <v>84461.953912814017</v>
      </c>
      <c r="AA46" s="14">
        <f t="shared" si="35"/>
        <v>84461.953912814017</v>
      </c>
      <c r="AB46" s="14">
        <f t="shared" si="35"/>
        <v>84461.953912814017</v>
      </c>
      <c r="AC46" s="14">
        <f t="shared" si="35"/>
        <v>84461.953912814017</v>
      </c>
      <c r="AD46" s="14">
        <f t="shared" si="35"/>
        <v>84461.953912814017</v>
      </c>
      <c r="AE46" s="14">
        <f t="shared" si="35"/>
        <v>84461.953912814017</v>
      </c>
      <c r="AF46" s="14">
        <f t="shared" si="35"/>
        <v>84461.953912814017</v>
      </c>
      <c r="AG46" s="74">
        <f t="shared" si="37"/>
        <v>1009553.1052153262</v>
      </c>
    </row>
    <row r="47" spans="1:33" ht="15.75" outlineLevel="2" x14ac:dyDescent="0.25">
      <c r="A47" s="19">
        <v>8</v>
      </c>
      <c r="B47" s="12" t="s">
        <v>35</v>
      </c>
      <c r="C47" s="78"/>
      <c r="D47" s="78">
        <v>118</v>
      </c>
      <c r="E47" s="78">
        <v>27</v>
      </c>
      <c r="F47" s="53"/>
      <c r="G47" s="121">
        <v>1.004</v>
      </c>
      <c r="H47" s="13" t="s">
        <v>8</v>
      </c>
      <c r="I47" s="13" t="s">
        <v>274</v>
      </c>
      <c r="J47" s="52">
        <v>1230500</v>
      </c>
      <c r="K47" s="52">
        <v>102541.67</v>
      </c>
      <c r="L47" s="51">
        <v>0.66890950000000005</v>
      </c>
      <c r="M47" s="14">
        <f t="shared" si="33"/>
        <v>68591.100000000006</v>
      </c>
      <c r="N47" s="14">
        <f t="shared" si="38"/>
        <v>68591.100000000006</v>
      </c>
      <c r="O47" s="14">
        <f t="shared" si="39"/>
        <v>68591.100000000006</v>
      </c>
      <c r="P47" s="13" t="s">
        <v>274</v>
      </c>
      <c r="Q47" s="52">
        <v>1230500</v>
      </c>
      <c r="R47" s="52">
        <v>102541.67</v>
      </c>
      <c r="S47" s="92">
        <v>0.66890950000000005</v>
      </c>
      <c r="T47" s="100">
        <f t="shared" si="34"/>
        <v>68865.461597700458</v>
      </c>
      <c r="U47" s="14">
        <f t="shared" si="35"/>
        <v>68865.461597700458</v>
      </c>
      <c r="V47" s="13" t="s">
        <v>274</v>
      </c>
      <c r="W47" s="52">
        <v>1230500</v>
      </c>
      <c r="X47" s="52">
        <v>102541.67</v>
      </c>
      <c r="Y47" s="92">
        <v>0.66890950000000005</v>
      </c>
      <c r="Z47" s="14">
        <f t="shared" si="36"/>
        <v>68865.461597700458</v>
      </c>
      <c r="AA47" s="14">
        <f t="shared" si="35"/>
        <v>68865.461597700458</v>
      </c>
      <c r="AB47" s="14">
        <f t="shared" si="35"/>
        <v>68865.461597700458</v>
      </c>
      <c r="AC47" s="14">
        <f t="shared" si="35"/>
        <v>68865.461597700458</v>
      </c>
      <c r="AD47" s="14">
        <f t="shared" si="35"/>
        <v>68865.461597700458</v>
      </c>
      <c r="AE47" s="14">
        <f t="shared" si="35"/>
        <v>68865.461597700458</v>
      </c>
      <c r="AF47" s="14">
        <f t="shared" si="35"/>
        <v>68865.461597700458</v>
      </c>
      <c r="AG47" s="74">
        <f t="shared" si="37"/>
        <v>825562.45437930431</v>
      </c>
    </row>
    <row r="48" spans="1:33" ht="15.75" outlineLevel="2" x14ac:dyDescent="0.25">
      <c r="A48" s="19">
        <v>9</v>
      </c>
      <c r="B48" s="12" t="s">
        <v>36</v>
      </c>
      <c r="C48" s="78"/>
      <c r="D48" s="78">
        <v>430</v>
      </c>
      <c r="E48" s="78">
        <v>197</v>
      </c>
      <c r="F48" s="53">
        <v>1</v>
      </c>
      <c r="G48" s="121">
        <v>1</v>
      </c>
      <c r="H48" s="13" t="s">
        <v>8</v>
      </c>
      <c r="I48" s="13" t="s">
        <v>274</v>
      </c>
      <c r="J48" s="52">
        <v>1230500</v>
      </c>
      <c r="K48" s="52">
        <v>102541.67</v>
      </c>
      <c r="L48" s="51">
        <v>0.81071280000000001</v>
      </c>
      <c r="M48" s="14">
        <f t="shared" si="33"/>
        <v>83131.839999999997</v>
      </c>
      <c r="N48" s="14">
        <f t="shared" si="38"/>
        <v>83131.839999999997</v>
      </c>
      <c r="O48" s="14">
        <f t="shared" si="39"/>
        <v>83131.839999999997</v>
      </c>
      <c r="P48" s="13" t="s">
        <v>274</v>
      </c>
      <c r="Q48" s="52">
        <v>1230500</v>
      </c>
      <c r="R48" s="52">
        <v>102541.67</v>
      </c>
      <c r="S48" s="92">
        <v>0.81071280000000001</v>
      </c>
      <c r="T48" s="100">
        <f t="shared" si="34"/>
        <v>83131.844402375995</v>
      </c>
      <c r="U48" s="14">
        <f t="shared" si="35"/>
        <v>83131.844402375995</v>
      </c>
      <c r="V48" s="13" t="s">
        <v>274</v>
      </c>
      <c r="W48" s="52">
        <v>1230500</v>
      </c>
      <c r="X48" s="52">
        <v>102541.67</v>
      </c>
      <c r="Y48" s="92">
        <v>0.81071280000000001</v>
      </c>
      <c r="Z48" s="14">
        <f t="shared" si="36"/>
        <v>83131.844402375995</v>
      </c>
      <c r="AA48" s="14">
        <f t="shared" si="35"/>
        <v>83131.844402375995</v>
      </c>
      <c r="AB48" s="14">
        <f t="shared" si="35"/>
        <v>83131.844402375995</v>
      </c>
      <c r="AC48" s="14">
        <f t="shared" si="35"/>
        <v>83131.844402375995</v>
      </c>
      <c r="AD48" s="14">
        <f t="shared" si="35"/>
        <v>83131.844402375995</v>
      </c>
      <c r="AE48" s="14">
        <f t="shared" si="35"/>
        <v>83131.844402375995</v>
      </c>
      <c r="AF48" s="14">
        <f t="shared" si="35"/>
        <v>83131.844402375995</v>
      </c>
      <c r="AG48" s="74">
        <f t="shared" si="37"/>
        <v>997582.11962138384</v>
      </c>
    </row>
    <row r="49" spans="1:33" ht="15.75" outlineLevel="2" x14ac:dyDescent="0.25">
      <c r="A49" s="19">
        <v>10</v>
      </c>
      <c r="B49" s="12" t="s">
        <v>37</v>
      </c>
      <c r="C49" s="78"/>
      <c r="D49" s="78">
        <v>525</v>
      </c>
      <c r="E49" s="78">
        <v>224</v>
      </c>
      <c r="F49" s="53"/>
      <c r="G49" s="121">
        <v>1.0289999999999999</v>
      </c>
      <c r="H49" s="13" t="s">
        <v>8</v>
      </c>
      <c r="I49" s="13" t="s">
        <v>274</v>
      </c>
      <c r="J49" s="52">
        <v>1230500</v>
      </c>
      <c r="K49" s="52">
        <v>102541.67</v>
      </c>
      <c r="L49" s="51">
        <v>0.81071280000000001</v>
      </c>
      <c r="M49" s="14">
        <f t="shared" si="33"/>
        <v>83131.839999999997</v>
      </c>
      <c r="N49" s="14">
        <f t="shared" si="38"/>
        <v>83131.839999999997</v>
      </c>
      <c r="O49" s="14">
        <f t="shared" si="39"/>
        <v>83131.839999999997</v>
      </c>
      <c r="P49" s="13" t="s">
        <v>274</v>
      </c>
      <c r="Q49" s="52">
        <v>1230500</v>
      </c>
      <c r="R49" s="52">
        <v>102541.67</v>
      </c>
      <c r="S49" s="92">
        <v>0.81071280000000001</v>
      </c>
      <c r="T49" s="100">
        <f t="shared" si="34"/>
        <v>85542.66789004489</v>
      </c>
      <c r="U49" s="14">
        <f t="shared" si="35"/>
        <v>85542.66789004489</v>
      </c>
      <c r="V49" s="13" t="s">
        <v>274</v>
      </c>
      <c r="W49" s="52">
        <v>1230500</v>
      </c>
      <c r="X49" s="52">
        <v>102541.67</v>
      </c>
      <c r="Y49" s="92">
        <v>0.81071280000000001</v>
      </c>
      <c r="Z49" s="14">
        <f t="shared" si="36"/>
        <v>85542.66789004489</v>
      </c>
      <c r="AA49" s="14">
        <f t="shared" si="35"/>
        <v>85542.66789004489</v>
      </c>
      <c r="AB49" s="14">
        <f t="shared" si="35"/>
        <v>85542.66789004489</v>
      </c>
      <c r="AC49" s="14">
        <f t="shared" si="35"/>
        <v>85542.66789004489</v>
      </c>
      <c r="AD49" s="14">
        <f t="shared" si="35"/>
        <v>85542.66789004489</v>
      </c>
      <c r="AE49" s="14">
        <f t="shared" si="35"/>
        <v>85542.66789004489</v>
      </c>
      <c r="AF49" s="14">
        <f t="shared" si="35"/>
        <v>85542.66789004489</v>
      </c>
      <c r="AG49" s="74">
        <f t="shared" si="37"/>
        <v>1019279.5310104038</v>
      </c>
    </row>
    <row r="50" spans="1:33" ht="15.75" outlineLevel="2" x14ac:dyDescent="0.25">
      <c r="A50" s="19">
        <v>11</v>
      </c>
      <c r="B50" s="12" t="s">
        <v>38</v>
      </c>
      <c r="C50" s="78"/>
      <c r="D50" s="78">
        <v>575</v>
      </c>
      <c r="E50" s="78">
        <v>99</v>
      </c>
      <c r="F50" s="53">
        <v>1</v>
      </c>
      <c r="G50" s="121">
        <v>1</v>
      </c>
      <c r="H50" s="13" t="s">
        <v>8</v>
      </c>
      <c r="I50" s="13" t="s">
        <v>274</v>
      </c>
      <c r="J50" s="52">
        <v>1230500</v>
      </c>
      <c r="K50" s="52">
        <v>102541.67</v>
      </c>
      <c r="L50" s="51">
        <v>0.81071280000000001</v>
      </c>
      <c r="M50" s="14">
        <f t="shared" si="33"/>
        <v>83131.839999999997</v>
      </c>
      <c r="N50" s="14">
        <f t="shared" si="38"/>
        <v>83131.839999999997</v>
      </c>
      <c r="O50" s="14">
        <f t="shared" si="39"/>
        <v>83131.839999999997</v>
      </c>
      <c r="P50" s="13" t="s">
        <v>274</v>
      </c>
      <c r="Q50" s="52">
        <v>1230500</v>
      </c>
      <c r="R50" s="52">
        <v>102541.67</v>
      </c>
      <c r="S50" s="92">
        <v>0.81071280000000001</v>
      </c>
      <c r="T50" s="100">
        <f t="shared" si="34"/>
        <v>83131.844402375995</v>
      </c>
      <c r="U50" s="14">
        <f t="shared" si="35"/>
        <v>83131.844402375995</v>
      </c>
      <c r="V50" s="13" t="s">
        <v>274</v>
      </c>
      <c r="W50" s="52">
        <v>1230500</v>
      </c>
      <c r="X50" s="52">
        <v>102541.67</v>
      </c>
      <c r="Y50" s="92">
        <v>0.81071280000000001</v>
      </c>
      <c r="Z50" s="14">
        <f t="shared" si="36"/>
        <v>83131.844402375995</v>
      </c>
      <c r="AA50" s="14">
        <f t="shared" si="35"/>
        <v>83131.844402375995</v>
      </c>
      <c r="AB50" s="14">
        <f t="shared" si="35"/>
        <v>83131.844402375995</v>
      </c>
      <c r="AC50" s="14">
        <f t="shared" si="35"/>
        <v>83131.844402375995</v>
      </c>
      <c r="AD50" s="14">
        <f t="shared" si="35"/>
        <v>83131.844402375995</v>
      </c>
      <c r="AE50" s="14">
        <f t="shared" si="35"/>
        <v>83131.844402375995</v>
      </c>
      <c r="AF50" s="14">
        <f t="shared" si="35"/>
        <v>83131.844402375995</v>
      </c>
      <c r="AG50" s="74">
        <f t="shared" si="37"/>
        <v>997582.11962138384</v>
      </c>
    </row>
    <row r="51" spans="1:33" ht="15.75" outlineLevel="2" x14ac:dyDescent="0.25">
      <c r="A51" s="19">
        <v>12</v>
      </c>
      <c r="B51" s="12" t="s">
        <v>39</v>
      </c>
      <c r="C51" s="78"/>
      <c r="D51" s="78">
        <v>152</v>
      </c>
      <c r="E51" s="78">
        <v>42</v>
      </c>
      <c r="F51" s="53"/>
      <c r="G51" s="121">
        <v>1.006</v>
      </c>
      <c r="H51" s="13" t="s">
        <v>8</v>
      </c>
      <c r="I51" s="13" t="s">
        <v>274</v>
      </c>
      <c r="J51" s="52">
        <v>1230500</v>
      </c>
      <c r="K51" s="52">
        <v>102541.67</v>
      </c>
      <c r="L51" s="51">
        <v>0.81071280000000001</v>
      </c>
      <c r="M51" s="14">
        <f t="shared" si="33"/>
        <v>83131.839999999997</v>
      </c>
      <c r="N51" s="14">
        <f t="shared" si="38"/>
        <v>83131.839999999997</v>
      </c>
      <c r="O51" s="14">
        <f t="shared" si="39"/>
        <v>83131.839999999997</v>
      </c>
      <c r="P51" s="13" t="s">
        <v>274</v>
      </c>
      <c r="Q51" s="52">
        <v>1230500</v>
      </c>
      <c r="R51" s="52">
        <v>102541.67</v>
      </c>
      <c r="S51" s="92">
        <v>0.81071280000000001</v>
      </c>
      <c r="T51" s="100">
        <f t="shared" si="34"/>
        <v>83630.635468790249</v>
      </c>
      <c r="U51" s="14">
        <f t="shared" si="35"/>
        <v>83630.635468790249</v>
      </c>
      <c r="V51" s="13" t="s">
        <v>274</v>
      </c>
      <c r="W51" s="52">
        <v>1230500</v>
      </c>
      <c r="X51" s="52">
        <v>102541.67</v>
      </c>
      <c r="Y51" s="92">
        <v>0.81071280000000001</v>
      </c>
      <c r="Z51" s="14">
        <f t="shared" si="36"/>
        <v>83630.635468790249</v>
      </c>
      <c r="AA51" s="14">
        <f t="shared" si="35"/>
        <v>83630.635468790249</v>
      </c>
      <c r="AB51" s="14">
        <f t="shared" si="35"/>
        <v>83630.635468790249</v>
      </c>
      <c r="AC51" s="14">
        <f t="shared" si="35"/>
        <v>83630.635468790249</v>
      </c>
      <c r="AD51" s="14">
        <f t="shared" si="35"/>
        <v>83630.635468790249</v>
      </c>
      <c r="AE51" s="14">
        <f t="shared" si="35"/>
        <v>83630.635468790249</v>
      </c>
      <c r="AF51" s="14">
        <f t="shared" si="35"/>
        <v>83630.635468790249</v>
      </c>
      <c r="AG51" s="74">
        <f t="shared" si="37"/>
        <v>1002071.2392191126</v>
      </c>
    </row>
    <row r="52" spans="1:33" ht="15.75" outlineLevel="2" x14ac:dyDescent="0.25">
      <c r="A52" s="19">
        <v>13</v>
      </c>
      <c r="B52" s="12" t="s">
        <v>241</v>
      </c>
      <c r="C52" s="78"/>
      <c r="D52" s="78">
        <v>287</v>
      </c>
      <c r="E52" s="78">
        <v>63</v>
      </c>
      <c r="F52" s="53"/>
      <c r="G52" s="121">
        <v>1.0169999999999999</v>
      </c>
      <c r="H52" s="13" t="s">
        <v>8</v>
      </c>
      <c r="I52" s="13" t="s">
        <v>274</v>
      </c>
      <c r="J52" s="52">
        <v>1230500</v>
      </c>
      <c r="K52" s="52">
        <v>102541.67</v>
      </c>
      <c r="L52" s="51">
        <v>0.38530320000000001</v>
      </c>
      <c r="M52" s="14">
        <f t="shared" si="33"/>
        <v>39509.629999999997</v>
      </c>
      <c r="N52" s="14">
        <f t="shared" si="38"/>
        <v>39509.629999999997</v>
      </c>
      <c r="O52" s="14">
        <f t="shared" si="39"/>
        <v>39509.629999999997</v>
      </c>
      <c r="P52" s="13" t="s">
        <v>274</v>
      </c>
      <c r="Q52" s="52">
        <v>1230500</v>
      </c>
      <c r="R52" s="52">
        <v>102541.67</v>
      </c>
      <c r="S52" s="92">
        <v>0.38530320000000001</v>
      </c>
      <c r="T52" s="100">
        <f t="shared" si="34"/>
        <v>40181.297355277849</v>
      </c>
      <c r="U52" s="14">
        <f t="shared" si="35"/>
        <v>40181.297355277849</v>
      </c>
      <c r="V52" s="13" t="s">
        <v>274</v>
      </c>
      <c r="W52" s="52">
        <v>1230500</v>
      </c>
      <c r="X52" s="52">
        <v>102541.67</v>
      </c>
      <c r="Y52" s="92">
        <v>0.38530320000000001</v>
      </c>
      <c r="Z52" s="14">
        <f t="shared" si="36"/>
        <v>40181.297355277849</v>
      </c>
      <c r="AA52" s="14">
        <f t="shared" si="35"/>
        <v>40181.297355277849</v>
      </c>
      <c r="AB52" s="14">
        <f t="shared" si="35"/>
        <v>40181.297355277849</v>
      </c>
      <c r="AC52" s="14">
        <f t="shared" si="35"/>
        <v>40181.297355277849</v>
      </c>
      <c r="AD52" s="14">
        <f t="shared" si="35"/>
        <v>40181.297355277849</v>
      </c>
      <c r="AE52" s="14">
        <f t="shared" si="35"/>
        <v>40181.297355277849</v>
      </c>
      <c r="AF52" s="14">
        <f t="shared" si="35"/>
        <v>40181.297355277849</v>
      </c>
      <c r="AG52" s="74">
        <f t="shared" si="37"/>
        <v>480160.56619750074</v>
      </c>
    </row>
    <row r="53" spans="1:33" ht="15.75" outlineLevel="2" x14ac:dyDescent="0.25">
      <c r="A53" s="19">
        <v>14</v>
      </c>
      <c r="B53" s="12" t="s">
        <v>242</v>
      </c>
      <c r="C53" s="78"/>
      <c r="D53" s="78">
        <v>260</v>
      </c>
      <c r="E53" s="78">
        <v>84</v>
      </c>
      <c r="F53" s="53"/>
      <c r="G53" s="121">
        <v>1.0229999999999999</v>
      </c>
      <c r="H53" s="13" t="s">
        <v>8</v>
      </c>
      <c r="I53" s="13" t="s">
        <v>274</v>
      </c>
      <c r="J53" s="52">
        <v>1230500</v>
      </c>
      <c r="K53" s="52">
        <v>102541.67</v>
      </c>
      <c r="L53" s="51">
        <v>0.38530320000000001</v>
      </c>
      <c r="M53" s="14">
        <f t="shared" si="33"/>
        <v>39509.629999999997</v>
      </c>
      <c r="N53" s="14">
        <f t="shared" si="38"/>
        <v>39509.629999999997</v>
      </c>
      <c r="O53" s="14">
        <f t="shared" si="39"/>
        <v>39509.629999999997</v>
      </c>
      <c r="P53" s="13" t="s">
        <v>274</v>
      </c>
      <c r="Q53" s="52">
        <v>1230500</v>
      </c>
      <c r="R53" s="52">
        <v>102541.67</v>
      </c>
      <c r="S53" s="92">
        <v>0.38530320000000001</v>
      </c>
      <c r="T53" s="100">
        <f t="shared" si="34"/>
        <v>40418.355156783909</v>
      </c>
      <c r="U53" s="14">
        <f t="shared" si="35"/>
        <v>40418.355156783909</v>
      </c>
      <c r="V53" s="13" t="s">
        <v>274</v>
      </c>
      <c r="W53" s="52">
        <v>1230500</v>
      </c>
      <c r="X53" s="52">
        <v>102541.67</v>
      </c>
      <c r="Y53" s="92">
        <v>0.38530320000000001</v>
      </c>
      <c r="Z53" s="14">
        <f t="shared" si="36"/>
        <v>40418.355156783909</v>
      </c>
      <c r="AA53" s="14">
        <f t="shared" si="35"/>
        <v>40418.355156783909</v>
      </c>
      <c r="AB53" s="14">
        <f t="shared" si="35"/>
        <v>40418.355156783909</v>
      </c>
      <c r="AC53" s="14">
        <f t="shared" si="35"/>
        <v>40418.355156783909</v>
      </c>
      <c r="AD53" s="14">
        <f t="shared" si="35"/>
        <v>40418.355156783909</v>
      </c>
      <c r="AE53" s="14">
        <f t="shared" si="35"/>
        <v>40418.355156783909</v>
      </c>
      <c r="AF53" s="14">
        <f t="shared" si="35"/>
        <v>40418.355156783909</v>
      </c>
      <c r="AG53" s="74">
        <f t="shared" si="37"/>
        <v>482294.08641105506</v>
      </c>
    </row>
    <row r="54" spans="1:33" ht="15.75" outlineLevel="2" x14ac:dyDescent="0.25">
      <c r="A54" s="19">
        <v>15</v>
      </c>
      <c r="B54" s="12" t="s">
        <v>243</v>
      </c>
      <c r="C54" s="78"/>
      <c r="D54" s="78">
        <v>280</v>
      </c>
      <c r="E54" s="78">
        <v>69</v>
      </c>
      <c r="F54" s="53"/>
      <c r="G54" s="121">
        <v>1.0089999999999999</v>
      </c>
      <c r="H54" s="13" t="s">
        <v>8</v>
      </c>
      <c r="I54" s="13" t="s">
        <v>274</v>
      </c>
      <c r="J54" s="52">
        <v>1230500</v>
      </c>
      <c r="K54" s="52">
        <v>102541.67</v>
      </c>
      <c r="L54" s="51">
        <v>0.81071280000000001</v>
      </c>
      <c r="M54" s="14">
        <f t="shared" si="33"/>
        <v>83131.839999999997</v>
      </c>
      <c r="N54" s="14">
        <f t="shared" si="38"/>
        <v>83131.839999999997</v>
      </c>
      <c r="O54" s="14">
        <f t="shared" si="39"/>
        <v>83131.839999999997</v>
      </c>
      <c r="P54" s="13" t="s">
        <v>274</v>
      </c>
      <c r="Q54" s="52">
        <v>1230500</v>
      </c>
      <c r="R54" s="52">
        <v>102541.67</v>
      </c>
      <c r="S54" s="92">
        <v>0.81071280000000001</v>
      </c>
      <c r="T54" s="100">
        <f t="shared" si="34"/>
        <v>83880.031001997369</v>
      </c>
      <c r="U54" s="14">
        <f t="shared" si="35"/>
        <v>83880.031001997369</v>
      </c>
      <c r="V54" s="13" t="s">
        <v>274</v>
      </c>
      <c r="W54" s="52">
        <v>1230500</v>
      </c>
      <c r="X54" s="52">
        <v>102541.67</v>
      </c>
      <c r="Y54" s="92">
        <v>0.81071280000000001</v>
      </c>
      <c r="Z54" s="14">
        <f t="shared" si="36"/>
        <v>83880.031001997369</v>
      </c>
      <c r="AA54" s="14">
        <f t="shared" si="35"/>
        <v>83880.031001997369</v>
      </c>
      <c r="AB54" s="14">
        <f t="shared" si="35"/>
        <v>83880.031001997369</v>
      </c>
      <c r="AC54" s="14">
        <f t="shared" si="35"/>
        <v>83880.031001997369</v>
      </c>
      <c r="AD54" s="14">
        <f t="shared" si="35"/>
        <v>83880.031001997369</v>
      </c>
      <c r="AE54" s="14">
        <f t="shared" si="35"/>
        <v>83880.031001997369</v>
      </c>
      <c r="AF54" s="14">
        <f t="shared" si="35"/>
        <v>83880.031001997369</v>
      </c>
      <c r="AG54" s="74">
        <f t="shared" si="37"/>
        <v>1004315.7990179765</v>
      </c>
    </row>
    <row r="55" spans="1:33" ht="18.75" outlineLevel="1" x14ac:dyDescent="0.25">
      <c r="A55" s="130"/>
      <c r="B55" s="8" t="s">
        <v>21</v>
      </c>
      <c r="C55" s="9">
        <v>2</v>
      </c>
      <c r="D55" s="68">
        <f t="shared" ref="D55:E55" si="40">D56+D57</f>
        <v>2700</v>
      </c>
      <c r="E55" s="68">
        <f t="shared" si="40"/>
        <v>544</v>
      </c>
      <c r="F55" s="68"/>
      <c r="G55" s="125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93"/>
      <c r="T55" s="100"/>
      <c r="U55" s="14"/>
      <c r="V55" s="68"/>
      <c r="W55" s="68"/>
      <c r="X55" s="68"/>
      <c r="Y55" s="93"/>
      <c r="Z55" s="57"/>
      <c r="AA55" s="57"/>
      <c r="AB55" s="57"/>
      <c r="AC55" s="57"/>
      <c r="AD55" s="57"/>
      <c r="AE55" s="57"/>
      <c r="AF55" s="57"/>
      <c r="AG55" s="73">
        <f t="shared" ref="AG55" si="41">AG56+AG57</f>
        <v>2647877.718319538</v>
      </c>
    </row>
    <row r="56" spans="1:33" ht="15.75" outlineLevel="2" x14ac:dyDescent="0.25">
      <c r="A56" s="19">
        <v>16</v>
      </c>
      <c r="B56" s="20" t="s">
        <v>41</v>
      </c>
      <c r="C56" s="78"/>
      <c r="D56" s="78">
        <v>1256</v>
      </c>
      <c r="E56" s="78">
        <v>269</v>
      </c>
      <c r="F56" s="41"/>
      <c r="G56" s="126">
        <v>1.0269999999999999</v>
      </c>
      <c r="H56" s="13" t="s">
        <v>8</v>
      </c>
      <c r="I56" s="13" t="s">
        <v>287</v>
      </c>
      <c r="J56" s="66">
        <v>2460900</v>
      </c>
      <c r="K56" s="66">
        <v>205075</v>
      </c>
      <c r="L56" s="51">
        <v>0.52711790000000003</v>
      </c>
      <c r="M56" s="14">
        <f>ROUND(K56*L56,2)</f>
        <v>108098.7</v>
      </c>
      <c r="N56" s="14">
        <f t="shared" si="38"/>
        <v>108098.7</v>
      </c>
      <c r="O56" s="14">
        <f t="shared" si="39"/>
        <v>108098.7</v>
      </c>
      <c r="P56" s="13" t="s">
        <v>287</v>
      </c>
      <c r="Q56" s="66">
        <v>2460900</v>
      </c>
      <c r="R56" s="66">
        <v>205075</v>
      </c>
      <c r="S56" s="92">
        <v>0.52711790000000003</v>
      </c>
      <c r="T56" s="100">
        <f>$R$56*S56*G56</f>
        <v>111017.3683327475</v>
      </c>
      <c r="U56" s="14">
        <f t="shared" ref="U56:AF57" si="42">T56</f>
        <v>111017.3683327475</v>
      </c>
      <c r="V56" s="13" t="s">
        <v>287</v>
      </c>
      <c r="W56" s="66">
        <v>2460900</v>
      </c>
      <c r="X56" s="66">
        <v>205075</v>
      </c>
      <c r="Y56" s="92">
        <v>0.52711790000000003</v>
      </c>
      <c r="Z56" s="14">
        <f>U56</f>
        <v>111017.3683327475</v>
      </c>
      <c r="AA56" s="14">
        <f t="shared" si="42"/>
        <v>111017.3683327475</v>
      </c>
      <c r="AB56" s="14">
        <f t="shared" si="42"/>
        <v>111017.3683327475</v>
      </c>
      <c r="AC56" s="14">
        <f t="shared" si="42"/>
        <v>111017.3683327475</v>
      </c>
      <c r="AD56" s="14">
        <f t="shared" si="42"/>
        <v>111017.3683327475</v>
      </c>
      <c r="AE56" s="14">
        <f t="shared" si="42"/>
        <v>111017.3683327475</v>
      </c>
      <c r="AF56" s="14">
        <f t="shared" si="42"/>
        <v>111017.3683327475</v>
      </c>
      <c r="AG56" s="74">
        <f>M56+N56+O56+T56+U56+Z56+AA56+AB56+AC56+AD56+AE56+AF56</f>
        <v>1323452.4149947276</v>
      </c>
    </row>
    <row r="57" spans="1:33" ht="15.75" outlineLevel="2" x14ac:dyDescent="0.25">
      <c r="A57" s="19">
        <v>17</v>
      </c>
      <c r="B57" s="20" t="s">
        <v>42</v>
      </c>
      <c r="C57" s="78"/>
      <c r="D57" s="78">
        <v>1444</v>
      </c>
      <c r="E57" s="78">
        <v>275</v>
      </c>
      <c r="F57" s="41"/>
      <c r="G57" s="126">
        <v>1.028</v>
      </c>
      <c r="H57" s="13" t="s">
        <v>8</v>
      </c>
      <c r="I57" s="13" t="s">
        <v>287</v>
      </c>
      <c r="J57" s="66">
        <v>2460900</v>
      </c>
      <c r="K57" s="66">
        <v>205075</v>
      </c>
      <c r="L57" s="51">
        <v>0.52711790000000003</v>
      </c>
      <c r="M57" s="14">
        <f>ROUND(K57*L57,2)</f>
        <v>108098.7</v>
      </c>
      <c r="N57" s="14">
        <f t="shared" si="38"/>
        <v>108098.7</v>
      </c>
      <c r="O57" s="14">
        <f t="shared" si="39"/>
        <v>108098.7</v>
      </c>
      <c r="P57" s="13" t="s">
        <v>287</v>
      </c>
      <c r="Q57" s="66">
        <v>2460900</v>
      </c>
      <c r="R57" s="66">
        <v>205075</v>
      </c>
      <c r="S57" s="92">
        <v>0.52711790000000003</v>
      </c>
      <c r="T57" s="100">
        <f>$R$56*S57*G57</f>
        <v>111125.46703609002</v>
      </c>
      <c r="U57" s="14">
        <f t="shared" si="42"/>
        <v>111125.46703609002</v>
      </c>
      <c r="V57" s="13" t="s">
        <v>287</v>
      </c>
      <c r="W57" s="66">
        <v>2460900</v>
      </c>
      <c r="X57" s="66">
        <v>205075</v>
      </c>
      <c r="Y57" s="92">
        <v>0.52711790000000003</v>
      </c>
      <c r="Z57" s="14">
        <f>U57</f>
        <v>111125.46703609002</v>
      </c>
      <c r="AA57" s="14">
        <f t="shared" si="42"/>
        <v>111125.46703609002</v>
      </c>
      <c r="AB57" s="14">
        <f t="shared" si="42"/>
        <v>111125.46703609002</v>
      </c>
      <c r="AC57" s="14">
        <f t="shared" si="42"/>
        <v>111125.46703609002</v>
      </c>
      <c r="AD57" s="14">
        <f t="shared" si="42"/>
        <v>111125.46703609002</v>
      </c>
      <c r="AE57" s="14">
        <f t="shared" si="42"/>
        <v>111125.46703609002</v>
      </c>
      <c r="AF57" s="14">
        <f t="shared" si="42"/>
        <v>111125.46703609002</v>
      </c>
      <c r="AG57" s="74">
        <f>M57+N57+O57+T57+U57+Z57+AA57+AB57+AC57+AD57+AE57+AF57</f>
        <v>1324425.3033248102</v>
      </c>
    </row>
    <row r="58" spans="1:33" ht="15.75" x14ac:dyDescent="0.25">
      <c r="A58" s="43">
        <v>3</v>
      </c>
      <c r="B58" s="24" t="s">
        <v>239</v>
      </c>
      <c r="C58" s="9">
        <v>32</v>
      </c>
      <c r="D58" s="68">
        <f>D59+D82+D91</f>
        <v>25731</v>
      </c>
      <c r="E58" s="68">
        <f>E59+E82+E91</f>
        <v>4812</v>
      </c>
      <c r="F58" s="83">
        <f>F59+F82+F91</f>
        <v>2.5</v>
      </c>
      <c r="G58" s="125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93"/>
      <c r="T58" s="100"/>
      <c r="U58" s="6"/>
      <c r="V58" s="68"/>
      <c r="W58" s="68"/>
      <c r="X58" s="68"/>
      <c r="Y58" s="93"/>
      <c r="Z58" s="6"/>
      <c r="AA58" s="6"/>
      <c r="AB58" s="6"/>
      <c r="AC58" s="6"/>
      <c r="AD58" s="6"/>
      <c r="AE58" s="6"/>
      <c r="AF58" s="6"/>
      <c r="AG58" s="74">
        <f>SUM(AG60:AG81,AG83:AG90,AG92,AG93)</f>
        <v>28415902.194615021</v>
      </c>
    </row>
    <row r="59" spans="1:33" ht="18.75" outlineLevel="1" x14ac:dyDescent="0.25">
      <c r="A59" s="19"/>
      <c r="B59" s="8" t="s">
        <v>6</v>
      </c>
      <c r="C59" s="9">
        <v>22</v>
      </c>
      <c r="D59" s="68">
        <f t="shared" ref="D59:F59" si="43">SUM(D60:D81)</f>
        <v>12614</v>
      </c>
      <c r="E59" s="68">
        <f t="shared" si="43"/>
        <v>2275</v>
      </c>
      <c r="F59" s="83">
        <f t="shared" si="43"/>
        <v>1.5</v>
      </c>
      <c r="G59" s="125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93"/>
      <c r="T59" s="100"/>
      <c r="U59" s="58"/>
      <c r="V59" s="68"/>
      <c r="W59" s="68"/>
      <c r="X59" s="68"/>
      <c r="Y59" s="93"/>
      <c r="Z59" s="58"/>
      <c r="AA59" s="58"/>
      <c r="AB59" s="58"/>
      <c r="AC59" s="58"/>
      <c r="AD59" s="58"/>
      <c r="AE59" s="58"/>
      <c r="AF59" s="58"/>
      <c r="AG59" s="73">
        <f t="shared" ref="AG59" si="44">SUM(AG60:AG81)</f>
        <v>13866664.596003573</v>
      </c>
    </row>
    <row r="60" spans="1:33" ht="15.75" outlineLevel="1" x14ac:dyDescent="0.25">
      <c r="A60" s="19">
        <v>1</v>
      </c>
      <c r="B60" s="12" t="s">
        <v>210</v>
      </c>
      <c r="C60" s="9"/>
      <c r="D60" s="78">
        <v>321</v>
      </c>
      <c r="E60" s="78">
        <v>68</v>
      </c>
      <c r="F60" s="85"/>
      <c r="G60" s="121">
        <v>1</v>
      </c>
      <c r="H60" s="6" t="s">
        <v>8</v>
      </c>
      <c r="I60" s="13" t="s">
        <v>274</v>
      </c>
      <c r="J60" s="52">
        <v>1230500</v>
      </c>
      <c r="K60" s="52">
        <v>102541.67</v>
      </c>
      <c r="L60" s="51">
        <v>0.38530320000000001</v>
      </c>
      <c r="M60" s="14">
        <f t="shared" ref="M60:M76" si="45">ROUND(K60*L60,2)</f>
        <v>39509.629999999997</v>
      </c>
      <c r="N60" s="14">
        <f>M60</f>
        <v>39509.629999999997</v>
      </c>
      <c r="O60" s="14">
        <f>M60</f>
        <v>39509.629999999997</v>
      </c>
      <c r="P60" s="13" t="s">
        <v>274</v>
      </c>
      <c r="Q60" s="52">
        <v>1230500</v>
      </c>
      <c r="R60" s="52">
        <v>102541.67</v>
      </c>
      <c r="S60" s="92">
        <v>0.24349999999999999</v>
      </c>
      <c r="T60" s="100">
        <f t="shared" ref="T60:T81" si="46">$R$60*S60*G60</f>
        <v>24968.896645000001</v>
      </c>
      <c r="U60" s="14">
        <f>T60</f>
        <v>24968.896645000001</v>
      </c>
      <c r="V60" s="13" t="s">
        <v>274</v>
      </c>
      <c r="W60" s="52">
        <v>1230500</v>
      </c>
      <c r="X60" s="52">
        <v>102541.67</v>
      </c>
      <c r="Y60" s="92">
        <v>0.24349999999999999</v>
      </c>
      <c r="Z60" s="14">
        <f>U60</f>
        <v>24968.896645000001</v>
      </c>
      <c r="AA60" s="14">
        <f t="shared" ref="AA60:AF60" si="47">Z60</f>
        <v>24968.896645000001</v>
      </c>
      <c r="AB60" s="14">
        <f t="shared" si="47"/>
        <v>24968.896645000001</v>
      </c>
      <c r="AC60" s="14">
        <f t="shared" si="47"/>
        <v>24968.896645000001</v>
      </c>
      <c r="AD60" s="14">
        <f t="shared" si="47"/>
        <v>24968.896645000001</v>
      </c>
      <c r="AE60" s="14">
        <f t="shared" si="47"/>
        <v>24968.896645000001</v>
      </c>
      <c r="AF60" s="14">
        <f t="shared" si="47"/>
        <v>24968.896645000001</v>
      </c>
      <c r="AG60" s="74">
        <f t="shared" ref="AG60:AG81" si="48">M60+N60+O60+T60+U60+Z60+AA60+AB60+AC60+AD60+AE60+AF60</f>
        <v>343248.95980499987</v>
      </c>
    </row>
    <row r="61" spans="1:33" ht="15.75" outlineLevel="2" x14ac:dyDescent="0.25">
      <c r="A61" s="19">
        <v>2</v>
      </c>
      <c r="B61" s="12" t="s">
        <v>211</v>
      </c>
      <c r="C61" s="78"/>
      <c r="D61" s="78">
        <v>691</v>
      </c>
      <c r="E61" s="78">
        <v>153</v>
      </c>
      <c r="F61" s="85"/>
      <c r="G61" s="121">
        <v>1.0309999999999999</v>
      </c>
      <c r="H61" s="13" t="s">
        <v>8</v>
      </c>
      <c r="I61" s="13" t="s">
        <v>274</v>
      </c>
      <c r="J61" s="52">
        <v>1230500</v>
      </c>
      <c r="K61" s="52">
        <v>102541.67</v>
      </c>
      <c r="L61" s="51">
        <v>0.52710639999999997</v>
      </c>
      <c r="M61" s="14">
        <f t="shared" si="45"/>
        <v>54050.37</v>
      </c>
      <c r="N61" s="14">
        <f t="shared" ref="N61:N124" si="49">M61</f>
        <v>54050.37</v>
      </c>
      <c r="O61" s="14">
        <f t="shared" ref="O61:O124" si="50">M61</f>
        <v>54050.37</v>
      </c>
      <c r="P61" s="13" t="s">
        <v>274</v>
      </c>
      <c r="Q61" s="52">
        <v>1230500</v>
      </c>
      <c r="R61" s="52">
        <v>102541.67</v>
      </c>
      <c r="S61" s="92">
        <v>0.52710639999999997</v>
      </c>
      <c r="T61" s="100">
        <f t="shared" si="46"/>
        <v>55725.932009922319</v>
      </c>
      <c r="U61" s="14">
        <f t="shared" ref="U61:AF76" si="51">T61</f>
        <v>55725.932009922319</v>
      </c>
      <c r="V61" s="13" t="s">
        <v>274</v>
      </c>
      <c r="W61" s="52">
        <v>1230500</v>
      </c>
      <c r="X61" s="52">
        <v>102541.67</v>
      </c>
      <c r="Y61" s="92">
        <v>0.52710639999999997</v>
      </c>
      <c r="Z61" s="14">
        <f>U61</f>
        <v>55725.932009922319</v>
      </c>
      <c r="AA61" s="14">
        <f t="shared" si="51"/>
        <v>55725.932009922319</v>
      </c>
      <c r="AB61" s="14">
        <f t="shared" si="51"/>
        <v>55725.932009922319</v>
      </c>
      <c r="AC61" s="14">
        <f t="shared" si="51"/>
        <v>55725.932009922319</v>
      </c>
      <c r="AD61" s="14">
        <f t="shared" si="51"/>
        <v>55725.932009922319</v>
      </c>
      <c r="AE61" s="14">
        <f t="shared" si="51"/>
        <v>55725.932009922319</v>
      </c>
      <c r="AF61" s="14">
        <f t="shared" si="51"/>
        <v>55725.932009922319</v>
      </c>
      <c r="AG61" s="74">
        <f t="shared" si="48"/>
        <v>663684.49808930105</v>
      </c>
    </row>
    <row r="62" spans="1:33" ht="15.75" outlineLevel="2" x14ac:dyDescent="0.25">
      <c r="A62" s="19">
        <v>3</v>
      </c>
      <c r="B62" s="12" t="s">
        <v>215</v>
      </c>
      <c r="C62" s="78"/>
      <c r="D62" s="78">
        <v>577</v>
      </c>
      <c r="E62" s="78">
        <v>88</v>
      </c>
      <c r="F62" s="85"/>
      <c r="G62" s="121">
        <v>1</v>
      </c>
      <c r="H62" s="13" t="s">
        <v>8</v>
      </c>
      <c r="I62" s="13" t="s">
        <v>274</v>
      </c>
      <c r="J62" s="52">
        <v>1230500</v>
      </c>
      <c r="K62" s="52">
        <v>102541.67</v>
      </c>
      <c r="L62" s="51">
        <v>0.24349999999999999</v>
      </c>
      <c r="M62" s="14">
        <f t="shared" si="45"/>
        <v>24968.9</v>
      </c>
      <c r="N62" s="14">
        <f t="shared" si="49"/>
        <v>24968.9</v>
      </c>
      <c r="O62" s="14">
        <f t="shared" si="50"/>
        <v>24968.9</v>
      </c>
      <c r="P62" s="13" t="s">
        <v>274</v>
      </c>
      <c r="Q62" s="52">
        <v>1230500</v>
      </c>
      <c r="R62" s="52">
        <v>102541.67</v>
      </c>
      <c r="S62" s="92">
        <v>0.24349999999999999</v>
      </c>
      <c r="T62" s="100">
        <f t="shared" si="46"/>
        <v>24968.896645000001</v>
      </c>
      <c r="U62" s="14">
        <f t="shared" si="51"/>
        <v>24968.896645000001</v>
      </c>
      <c r="V62" s="13" t="s">
        <v>274</v>
      </c>
      <c r="W62" s="52">
        <v>1230500</v>
      </c>
      <c r="X62" s="52">
        <v>102541.67</v>
      </c>
      <c r="Y62" s="92">
        <v>0.24349999999999999</v>
      </c>
      <c r="Z62" s="14">
        <f>M62</f>
        <v>24968.9</v>
      </c>
      <c r="AA62" s="14">
        <f>M62</f>
        <v>24968.9</v>
      </c>
      <c r="AB62" s="14">
        <f>M62</f>
        <v>24968.9</v>
      </c>
      <c r="AC62" s="14">
        <f>M62</f>
        <v>24968.9</v>
      </c>
      <c r="AD62" s="14">
        <f>M62</f>
        <v>24968.9</v>
      </c>
      <c r="AE62" s="14">
        <f>M62</f>
        <v>24968.9</v>
      </c>
      <c r="AF62" s="14">
        <f>M62</f>
        <v>24968.9</v>
      </c>
      <c r="AG62" s="74">
        <f t="shared" si="48"/>
        <v>299626.79329</v>
      </c>
    </row>
    <row r="63" spans="1:33" ht="15.75" outlineLevel="2" x14ac:dyDescent="0.25">
      <c r="A63" s="19">
        <v>4</v>
      </c>
      <c r="B63" s="12" t="s">
        <v>44</v>
      </c>
      <c r="C63" s="78"/>
      <c r="D63" s="78">
        <v>470</v>
      </c>
      <c r="E63" s="78">
        <v>53</v>
      </c>
      <c r="F63" s="85"/>
      <c r="G63" s="121">
        <v>1.0069999999999999</v>
      </c>
      <c r="H63" s="13" t="s">
        <v>8</v>
      </c>
      <c r="I63" s="13" t="s">
        <v>274</v>
      </c>
      <c r="J63" s="52">
        <v>1230500</v>
      </c>
      <c r="K63" s="52">
        <v>102541.67</v>
      </c>
      <c r="L63" s="51">
        <v>0.81071280000000001</v>
      </c>
      <c r="M63" s="14">
        <f t="shared" si="45"/>
        <v>83131.839999999997</v>
      </c>
      <c r="N63" s="14">
        <f t="shared" si="49"/>
        <v>83131.839999999997</v>
      </c>
      <c r="O63" s="14">
        <f t="shared" si="50"/>
        <v>83131.839999999997</v>
      </c>
      <c r="P63" s="13" t="s">
        <v>274</v>
      </c>
      <c r="Q63" s="52">
        <v>1230500</v>
      </c>
      <c r="R63" s="52">
        <v>102541.67</v>
      </c>
      <c r="S63" s="92">
        <v>0.81071280000000001</v>
      </c>
      <c r="T63" s="100">
        <f t="shared" si="46"/>
        <v>83713.767313192613</v>
      </c>
      <c r="U63" s="14">
        <f t="shared" si="51"/>
        <v>83713.767313192613</v>
      </c>
      <c r="V63" s="13" t="s">
        <v>274</v>
      </c>
      <c r="W63" s="52">
        <v>1230500</v>
      </c>
      <c r="X63" s="52">
        <v>102541.67</v>
      </c>
      <c r="Y63" s="92">
        <v>0.81071280000000001</v>
      </c>
      <c r="Z63" s="14">
        <f>U63</f>
        <v>83713.767313192613</v>
      </c>
      <c r="AA63" s="14">
        <f t="shared" si="51"/>
        <v>83713.767313192613</v>
      </c>
      <c r="AB63" s="14">
        <f t="shared" si="51"/>
        <v>83713.767313192613</v>
      </c>
      <c r="AC63" s="14">
        <f t="shared" si="51"/>
        <v>83713.767313192613</v>
      </c>
      <c r="AD63" s="14">
        <f t="shared" si="51"/>
        <v>83713.767313192613</v>
      </c>
      <c r="AE63" s="14">
        <f t="shared" si="51"/>
        <v>83713.767313192613</v>
      </c>
      <c r="AF63" s="14">
        <f t="shared" si="51"/>
        <v>83713.767313192613</v>
      </c>
      <c r="AG63" s="74">
        <f t="shared" si="48"/>
        <v>1002819.4258187334</v>
      </c>
    </row>
    <row r="64" spans="1:33" ht="15.75" outlineLevel="2" x14ac:dyDescent="0.25">
      <c r="A64" s="19">
        <v>5</v>
      </c>
      <c r="B64" s="12" t="s">
        <v>45</v>
      </c>
      <c r="C64" s="78"/>
      <c r="D64" s="78">
        <v>860</v>
      </c>
      <c r="E64" s="78">
        <v>138</v>
      </c>
      <c r="F64" s="85"/>
      <c r="G64" s="121">
        <v>1.018</v>
      </c>
      <c r="H64" s="13" t="s">
        <v>8</v>
      </c>
      <c r="I64" s="13" t="s">
        <v>274</v>
      </c>
      <c r="J64" s="52">
        <v>1230500</v>
      </c>
      <c r="K64" s="52">
        <v>102541.67</v>
      </c>
      <c r="L64" s="51">
        <v>0.81071280000000001</v>
      </c>
      <c r="M64" s="14">
        <f t="shared" si="45"/>
        <v>83131.839999999997</v>
      </c>
      <c r="N64" s="14">
        <f t="shared" si="49"/>
        <v>83131.839999999997</v>
      </c>
      <c r="O64" s="14">
        <f t="shared" si="50"/>
        <v>83131.839999999997</v>
      </c>
      <c r="P64" s="13" t="s">
        <v>274</v>
      </c>
      <c r="Q64" s="52">
        <v>1230500</v>
      </c>
      <c r="R64" s="52">
        <v>102541.67</v>
      </c>
      <c r="S64" s="92">
        <v>0.81071280000000001</v>
      </c>
      <c r="T64" s="100">
        <f t="shared" si="46"/>
        <v>84628.217601618759</v>
      </c>
      <c r="U64" s="14">
        <f t="shared" si="51"/>
        <v>84628.217601618759</v>
      </c>
      <c r="V64" s="13" t="s">
        <v>274</v>
      </c>
      <c r="W64" s="52">
        <v>1230500</v>
      </c>
      <c r="X64" s="52">
        <v>102541.67</v>
      </c>
      <c r="Y64" s="92">
        <v>0.81071280000000001</v>
      </c>
      <c r="Z64" s="14">
        <f>U64</f>
        <v>84628.217601618759</v>
      </c>
      <c r="AA64" s="14">
        <f t="shared" si="51"/>
        <v>84628.217601618759</v>
      </c>
      <c r="AB64" s="14">
        <f t="shared" si="51"/>
        <v>84628.217601618759</v>
      </c>
      <c r="AC64" s="14">
        <f t="shared" si="51"/>
        <v>84628.217601618759</v>
      </c>
      <c r="AD64" s="14">
        <f t="shared" si="51"/>
        <v>84628.217601618759</v>
      </c>
      <c r="AE64" s="14">
        <f t="shared" si="51"/>
        <v>84628.217601618759</v>
      </c>
      <c r="AF64" s="14">
        <f t="shared" si="51"/>
        <v>84628.217601618759</v>
      </c>
      <c r="AG64" s="74">
        <f t="shared" si="48"/>
        <v>1011049.4784145686</v>
      </c>
    </row>
    <row r="65" spans="1:33" ht="15.75" outlineLevel="2" x14ac:dyDescent="0.25">
      <c r="A65" s="19">
        <v>6</v>
      </c>
      <c r="B65" s="12" t="s">
        <v>46</v>
      </c>
      <c r="C65" s="78"/>
      <c r="D65" s="78">
        <v>823</v>
      </c>
      <c r="E65" s="78">
        <v>142</v>
      </c>
      <c r="F65" s="85"/>
      <c r="G65" s="121">
        <v>1.0189999999999999</v>
      </c>
      <c r="H65" s="13" t="s">
        <v>8</v>
      </c>
      <c r="I65" s="13" t="s">
        <v>274</v>
      </c>
      <c r="J65" s="52">
        <v>1230500</v>
      </c>
      <c r="K65" s="52">
        <v>102541.67</v>
      </c>
      <c r="L65" s="51">
        <v>0.81071280000000001</v>
      </c>
      <c r="M65" s="14">
        <f t="shared" si="45"/>
        <v>83131.839999999997</v>
      </c>
      <c r="N65" s="14">
        <f t="shared" si="49"/>
        <v>83131.839999999997</v>
      </c>
      <c r="O65" s="14">
        <f t="shared" si="50"/>
        <v>83131.839999999997</v>
      </c>
      <c r="P65" s="13" t="s">
        <v>274</v>
      </c>
      <c r="Q65" s="52">
        <v>1230500</v>
      </c>
      <c r="R65" s="52">
        <v>102541.67</v>
      </c>
      <c r="S65" s="92">
        <v>0.81071280000000001</v>
      </c>
      <c r="T65" s="100">
        <f t="shared" si="46"/>
        <v>84711.349446021137</v>
      </c>
      <c r="U65" s="14">
        <f t="shared" si="51"/>
        <v>84711.349446021137</v>
      </c>
      <c r="V65" s="13" t="s">
        <v>274</v>
      </c>
      <c r="W65" s="52">
        <v>1230500</v>
      </c>
      <c r="X65" s="52">
        <v>102541.67</v>
      </c>
      <c r="Y65" s="92">
        <v>0.81071280000000001</v>
      </c>
      <c r="Z65" s="14">
        <f>U65</f>
        <v>84711.349446021137</v>
      </c>
      <c r="AA65" s="14">
        <f t="shared" si="51"/>
        <v>84711.349446021137</v>
      </c>
      <c r="AB65" s="14">
        <f t="shared" si="51"/>
        <v>84711.349446021137</v>
      </c>
      <c r="AC65" s="14">
        <f t="shared" si="51"/>
        <v>84711.349446021137</v>
      </c>
      <c r="AD65" s="14">
        <f t="shared" si="51"/>
        <v>84711.349446021137</v>
      </c>
      <c r="AE65" s="14">
        <f t="shared" si="51"/>
        <v>84711.349446021137</v>
      </c>
      <c r="AF65" s="14">
        <f t="shared" si="51"/>
        <v>84711.349446021137</v>
      </c>
      <c r="AG65" s="74">
        <f t="shared" si="48"/>
        <v>1011797.6650141903</v>
      </c>
    </row>
    <row r="66" spans="1:33" ht="15.75" outlineLevel="2" x14ac:dyDescent="0.25">
      <c r="A66" s="19">
        <v>7</v>
      </c>
      <c r="B66" s="12" t="s">
        <v>212</v>
      </c>
      <c r="C66" s="78"/>
      <c r="D66" s="78">
        <v>401</v>
      </c>
      <c r="E66" s="78">
        <v>71</v>
      </c>
      <c r="F66" s="85"/>
      <c r="G66" s="121">
        <v>1</v>
      </c>
      <c r="H66" s="13" t="s">
        <v>8</v>
      </c>
      <c r="I66" s="13" t="s">
        <v>274</v>
      </c>
      <c r="J66" s="52">
        <v>1230500</v>
      </c>
      <c r="K66" s="52">
        <v>102541.67</v>
      </c>
      <c r="L66" s="51">
        <v>0.24349999999999999</v>
      </c>
      <c r="M66" s="14">
        <f t="shared" si="45"/>
        <v>24968.9</v>
      </c>
      <c r="N66" s="14">
        <f t="shared" si="49"/>
        <v>24968.9</v>
      </c>
      <c r="O66" s="14">
        <f t="shared" si="50"/>
        <v>24968.9</v>
      </c>
      <c r="P66" s="13" t="s">
        <v>274</v>
      </c>
      <c r="Q66" s="52">
        <v>1230500</v>
      </c>
      <c r="R66" s="52">
        <v>102541.67</v>
      </c>
      <c r="S66" s="92">
        <v>0.24349999999999999</v>
      </c>
      <c r="T66" s="100">
        <f t="shared" si="46"/>
        <v>24968.896645000001</v>
      </c>
      <c r="U66" s="14">
        <f t="shared" si="51"/>
        <v>24968.896645000001</v>
      </c>
      <c r="V66" s="13" t="s">
        <v>274</v>
      </c>
      <c r="W66" s="52">
        <v>1230500</v>
      </c>
      <c r="X66" s="52">
        <v>102541.67</v>
      </c>
      <c r="Y66" s="92">
        <v>0.24349999999999999</v>
      </c>
      <c r="Z66" s="14">
        <f>M66</f>
        <v>24968.9</v>
      </c>
      <c r="AA66" s="14">
        <f>M66</f>
        <v>24968.9</v>
      </c>
      <c r="AB66" s="14">
        <f>M66</f>
        <v>24968.9</v>
      </c>
      <c r="AC66" s="14">
        <f>M66</f>
        <v>24968.9</v>
      </c>
      <c r="AD66" s="14">
        <f>M66</f>
        <v>24968.9</v>
      </c>
      <c r="AE66" s="14">
        <f>M66</f>
        <v>24968.9</v>
      </c>
      <c r="AF66" s="14">
        <f>M66</f>
        <v>24968.9</v>
      </c>
      <c r="AG66" s="74">
        <f t="shared" si="48"/>
        <v>299626.79329</v>
      </c>
    </row>
    <row r="67" spans="1:33" ht="15.75" outlineLevel="2" x14ac:dyDescent="0.25">
      <c r="A67" s="19">
        <v>8</v>
      </c>
      <c r="B67" s="12" t="s">
        <v>92</v>
      </c>
      <c r="C67" s="78"/>
      <c r="D67" s="78">
        <v>752</v>
      </c>
      <c r="E67" s="78">
        <v>123</v>
      </c>
      <c r="F67" s="85"/>
      <c r="G67" s="121">
        <v>1</v>
      </c>
      <c r="H67" s="13" t="s">
        <v>8</v>
      </c>
      <c r="I67" s="13" t="s">
        <v>274</v>
      </c>
      <c r="J67" s="52">
        <v>1230500</v>
      </c>
      <c r="K67" s="52">
        <v>102541.67</v>
      </c>
      <c r="L67" s="51">
        <v>0.24349999999999999</v>
      </c>
      <c r="M67" s="14">
        <f t="shared" si="45"/>
        <v>24968.9</v>
      </c>
      <c r="N67" s="14">
        <f t="shared" si="49"/>
        <v>24968.9</v>
      </c>
      <c r="O67" s="14">
        <f t="shared" si="50"/>
        <v>24968.9</v>
      </c>
      <c r="P67" s="13" t="s">
        <v>274</v>
      </c>
      <c r="Q67" s="52">
        <v>1230500</v>
      </c>
      <c r="R67" s="52">
        <v>102541.67</v>
      </c>
      <c r="S67" s="92">
        <v>0.24349999999999999</v>
      </c>
      <c r="T67" s="100">
        <f t="shared" si="46"/>
        <v>24968.896645000001</v>
      </c>
      <c r="U67" s="14">
        <f t="shared" si="51"/>
        <v>24968.896645000001</v>
      </c>
      <c r="V67" s="13" t="s">
        <v>274</v>
      </c>
      <c r="W67" s="52">
        <v>1230500</v>
      </c>
      <c r="X67" s="52">
        <v>102541.67</v>
      </c>
      <c r="Y67" s="92">
        <v>0.24349999999999999</v>
      </c>
      <c r="Z67" s="14">
        <f>M67</f>
        <v>24968.9</v>
      </c>
      <c r="AA67" s="14">
        <f>M67</f>
        <v>24968.9</v>
      </c>
      <c r="AB67" s="14">
        <f>M67</f>
        <v>24968.9</v>
      </c>
      <c r="AC67" s="14">
        <f>M67</f>
        <v>24968.9</v>
      </c>
      <c r="AD67" s="14">
        <f>M67</f>
        <v>24968.9</v>
      </c>
      <c r="AE67" s="14">
        <f>M67</f>
        <v>24968.9</v>
      </c>
      <c r="AF67" s="14">
        <f>M67</f>
        <v>24968.9</v>
      </c>
      <c r="AG67" s="74">
        <f t="shared" si="48"/>
        <v>299626.79329</v>
      </c>
    </row>
    <row r="68" spans="1:33" ht="15.75" outlineLevel="2" x14ac:dyDescent="0.25">
      <c r="A68" s="19">
        <v>9</v>
      </c>
      <c r="B68" s="12" t="s">
        <v>253</v>
      </c>
      <c r="C68" s="78"/>
      <c r="D68" s="78">
        <v>544</v>
      </c>
      <c r="E68" s="78">
        <v>67</v>
      </c>
      <c r="F68" s="85"/>
      <c r="G68" s="121">
        <v>1</v>
      </c>
      <c r="H68" s="13" t="s">
        <v>8</v>
      </c>
      <c r="I68" s="13" t="s">
        <v>274</v>
      </c>
      <c r="J68" s="52">
        <v>1230500</v>
      </c>
      <c r="K68" s="52">
        <v>102541.67</v>
      </c>
      <c r="L68" s="51">
        <v>0.38530320000000001</v>
      </c>
      <c r="M68" s="14">
        <f t="shared" si="45"/>
        <v>39509.629999999997</v>
      </c>
      <c r="N68" s="14">
        <f t="shared" si="49"/>
        <v>39509.629999999997</v>
      </c>
      <c r="O68" s="14">
        <f t="shared" si="50"/>
        <v>39509.629999999997</v>
      </c>
      <c r="P68" s="13" t="s">
        <v>274</v>
      </c>
      <c r="Q68" s="52">
        <v>1230500</v>
      </c>
      <c r="R68" s="52">
        <v>102541.67</v>
      </c>
      <c r="S68" s="92">
        <v>0.24349999999999999</v>
      </c>
      <c r="T68" s="100">
        <f t="shared" si="46"/>
        <v>24968.896645000001</v>
      </c>
      <c r="U68" s="14">
        <f t="shared" si="51"/>
        <v>24968.896645000001</v>
      </c>
      <c r="V68" s="13" t="s">
        <v>274</v>
      </c>
      <c r="W68" s="52">
        <v>1230500</v>
      </c>
      <c r="X68" s="52">
        <v>102541.67</v>
      </c>
      <c r="Y68" s="92">
        <v>0.24349999999999999</v>
      </c>
      <c r="Z68" s="14">
        <f>U68</f>
        <v>24968.896645000001</v>
      </c>
      <c r="AA68" s="14">
        <f t="shared" si="51"/>
        <v>24968.896645000001</v>
      </c>
      <c r="AB68" s="14">
        <f t="shared" si="51"/>
        <v>24968.896645000001</v>
      </c>
      <c r="AC68" s="14">
        <f t="shared" si="51"/>
        <v>24968.896645000001</v>
      </c>
      <c r="AD68" s="14">
        <f t="shared" si="51"/>
        <v>24968.896645000001</v>
      </c>
      <c r="AE68" s="14">
        <f t="shared" si="51"/>
        <v>24968.896645000001</v>
      </c>
      <c r="AF68" s="14">
        <f t="shared" si="51"/>
        <v>24968.896645000001</v>
      </c>
      <c r="AG68" s="74">
        <f t="shared" si="48"/>
        <v>343248.95980499987</v>
      </c>
    </row>
    <row r="69" spans="1:33" ht="15.75" outlineLevel="2" x14ac:dyDescent="0.25">
      <c r="A69" s="19">
        <v>10</v>
      </c>
      <c r="B69" s="12" t="s">
        <v>254</v>
      </c>
      <c r="C69" s="78"/>
      <c r="D69" s="78">
        <v>334</v>
      </c>
      <c r="E69" s="78">
        <v>81</v>
      </c>
      <c r="F69" s="85"/>
      <c r="G69" s="121">
        <v>1.022</v>
      </c>
      <c r="H69" s="13" t="s">
        <v>8</v>
      </c>
      <c r="I69" s="13" t="s">
        <v>274</v>
      </c>
      <c r="J69" s="52">
        <v>1230500</v>
      </c>
      <c r="K69" s="52">
        <v>102541.67</v>
      </c>
      <c r="L69" s="51">
        <v>0.38530320000000001</v>
      </c>
      <c r="M69" s="14">
        <f t="shared" si="45"/>
        <v>39509.629999999997</v>
      </c>
      <c r="N69" s="14">
        <f t="shared" si="49"/>
        <v>39509.629999999997</v>
      </c>
      <c r="O69" s="14">
        <f t="shared" si="50"/>
        <v>39509.629999999997</v>
      </c>
      <c r="P69" s="13" t="s">
        <v>274</v>
      </c>
      <c r="Q69" s="52">
        <v>1230500</v>
      </c>
      <c r="R69" s="52">
        <v>102541.67</v>
      </c>
      <c r="S69" s="92">
        <v>0.38530320000000001</v>
      </c>
      <c r="T69" s="100">
        <f t="shared" si="46"/>
        <v>40378.845523199569</v>
      </c>
      <c r="U69" s="14">
        <f t="shared" si="51"/>
        <v>40378.845523199569</v>
      </c>
      <c r="V69" s="13" t="s">
        <v>274</v>
      </c>
      <c r="W69" s="52">
        <v>1230500</v>
      </c>
      <c r="X69" s="52">
        <v>102541.67</v>
      </c>
      <c r="Y69" s="92">
        <v>0.38530320000000001</v>
      </c>
      <c r="Z69" s="14">
        <f>U69</f>
        <v>40378.845523199569</v>
      </c>
      <c r="AA69" s="14">
        <f t="shared" si="51"/>
        <v>40378.845523199569</v>
      </c>
      <c r="AB69" s="14">
        <f t="shared" si="51"/>
        <v>40378.845523199569</v>
      </c>
      <c r="AC69" s="14">
        <f t="shared" si="51"/>
        <v>40378.845523199569</v>
      </c>
      <c r="AD69" s="14">
        <f t="shared" si="51"/>
        <v>40378.845523199569</v>
      </c>
      <c r="AE69" s="14">
        <f t="shared" si="51"/>
        <v>40378.845523199569</v>
      </c>
      <c r="AF69" s="14">
        <f t="shared" si="51"/>
        <v>40378.845523199569</v>
      </c>
      <c r="AG69" s="74">
        <f t="shared" si="48"/>
        <v>481938.49970879621</v>
      </c>
    </row>
    <row r="70" spans="1:33" ht="15.75" outlineLevel="2" x14ac:dyDescent="0.25">
      <c r="A70" s="19">
        <v>11</v>
      </c>
      <c r="B70" s="12" t="s">
        <v>255</v>
      </c>
      <c r="C70" s="78"/>
      <c r="D70" s="78">
        <v>307</v>
      </c>
      <c r="E70" s="78">
        <v>43</v>
      </c>
      <c r="F70" s="85"/>
      <c r="G70" s="121">
        <v>1</v>
      </c>
      <c r="H70" s="13" t="s">
        <v>8</v>
      </c>
      <c r="I70" s="13" t="s">
        <v>274</v>
      </c>
      <c r="J70" s="52">
        <v>1230500</v>
      </c>
      <c r="K70" s="52">
        <v>102541.67</v>
      </c>
      <c r="L70" s="51">
        <v>0.24349999999999999</v>
      </c>
      <c r="M70" s="14">
        <f t="shared" si="45"/>
        <v>24968.9</v>
      </c>
      <c r="N70" s="14">
        <f t="shared" si="49"/>
        <v>24968.9</v>
      </c>
      <c r="O70" s="14">
        <f t="shared" si="50"/>
        <v>24968.9</v>
      </c>
      <c r="P70" s="13" t="s">
        <v>274</v>
      </c>
      <c r="Q70" s="52">
        <v>1230500</v>
      </c>
      <c r="R70" s="52">
        <v>102541.67</v>
      </c>
      <c r="S70" s="92">
        <v>0.24349999999999999</v>
      </c>
      <c r="T70" s="100">
        <f t="shared" si="46"/>
        <v>24968.896645000001</v>
      </c>
      <c r="U70" s="14">
        <f t="shared" si="51"/>
        <v>24968.896645000001</v>
      </c>
      <c r="V70" s="13" t="s">
        <v>274</v>
      </c>
      <c r="W70" s="52">
        <v>1230500</v>
      </c>
      <c r="X70" s="52">
        <v>102541.67</v>
      </c>
      <c r="Y70" s="92">
        <v>0.24349999999999999</v>
      </c>
      <c r="Z70" s="14">
        <f>M70</f>
        <v>24968.9</v>
      </c>
      <c r="AA70" s="14">
        <f>M70</f>
        <v>24968.9</v>
      </c>
      <c r="AB70" s="14">
        <f>M70</f>
        <v>24968.9</v>
      </c>
      <c r="AC70" s="14">
        <f>M70</f>
        <v>24968.9</v>
      </c>
      <c r="AD70" s="14">
        <f>M70</f>
        <v>24968.9</v>
      </c>
      <c r="AE70" s="14">
        <f>M70</f>
        <v>24968.9</v>
      </c>
      <c r="AF70" s="14">
        <f>M70</f>
        <v>24968.9</v>
      </c>
      <c r="AG70" s="74">
        <f t="shared" si="48"/>
        <v>299626.79329</v>
      </c>
    </row>
    <row r="71" spans="1:33" ht="15.75" outlineLevel="2" x14ac:dyDescent="0.25">
      <c r="A71" s="19">
        <v>12</v>
      </c>
      <c r="B71" s="12" t="s">
        <v>256</v>
      </c>
      <c r="C71" s="78"/>
      <c r="D71" s="78">
        <v>772</v>
      </c>
      <c r="E71" s="78">
        <v>149</v>
      </c>
      <c r="F71" s="85"/>
      <c r="G71" s="121">
        <v>1.02</v>
      </c>
      <c r="H71" s="13" t="s">
        <v>8</v>
      </c>
      <c r="I71" s="13" t="s">
        <v>274</v>
      </c>
      <c r="J71" s="52">
        <v>1230500</v>
      </c>
      <c r="K71" s="52">
        <v>102541.67</v>
      </c>
      <c r="L71" s="51">
        <v>0.81071280000000001</v>
      </c>
      <c r="M71" s="14">
        <f t="shared" si="45"/>
        <v>83131.839999999997</v>
      </c>
      <c r="N71" s="14">
        <f t="shared" si="49"/>
        <v>83131.839999999997</v>
      </c>
      <c r="O71" s="14">
        <f t="shared" si="50"/>
        <v>83131.839999999997</v>
      </c>
      <c r="P71" s="13" t="s">
        <v>274</v>
      </c>
      <c r="Q71" s="52">
        <v>1230500</v>
      </c>
      <c r="R71" s="52">
        <v>102541.67</v>
      </c>
      <c r="S71" s="92">
        <v>0.81071280000000001</v>
      </c>
      <c r="T71" s="100">
        <f t="shared" si="46"/>
        <v>84794.481290423515</v>
      </c>
      <c r="U71" s="14">
        <f t="shared" si="51"/>
        <v>84794.481290423515</v>
      </c>
      <c r="V71" s="13" t="s">
        <v>274</v>
      </c>
      <c r="W71" s="52">
        <v>1230500</v>
      </c>
      <c r="X71" s="52">
        <v>102541.67</v>
      </c>
      <c r="Y71" s="92">
        <v>0.81071280000000001</v>
      </c>
      <c r="Z71" s="14">
        <f>U71</f>
        <v>84794.481290423515</v>
      </c>
      <c r="AA71" s="14">
        <f t="shared" si="51"/>
        <v>84794.481290423515</v>
      </c>
      <c r="AB71" s="14">
        <f t="shared" si="51"/>
        <v>84794.481290423515</v>
      </c>
      <c r="AC71" s="14">
        <f t="shared" si="51"/>
        <v>84794.481290423515</v>
      </c>
      <c r="AD71" s="14">
        <f t="shared" si="51"/>
        <v>84794.481290423515</v>
      </c>
      <c r="AE71" s="14">
        <f t="shared" si="51"/>
        <v>84794.481290423515</v>
      </c>
      <c r="AF71" s="14">
        <f t="shared" si="51"/>
        <v>84794.481290423515</v>
      </c>
      <c r="AG71" s="74">
        <f t="shared" si="48"/>
        <v>1012545.8516138118</v>
      </c>
    </row>
    <row r="72" spans="1:33" ht="15.75" outlineLevel="2" x14ac:dyDescent="0.25">
      <c r="A72" s="19">
        <v>13</v>
      </c>
      <c r="B72" s="12" t="s">
        <v>257</v>
      </c>
      <c r="C72" s="78"/>
      <c r="D72" s="78">
        <v>662</v>
      </c>
      <c r="E72" s="78">
        <v>113</v>
      </c>
      <c r="F72" s="85"/>
      <c r="G72" s="121">
        <v>1.0309999999999999</v>
      </c>
      <c r="H72" s="13" t="s">
        <v>8</v>
      </c>
      <c r="I72" s="13" t="s">
        <v>274</v>
      </c>
      <c r="J72" s="52">
        <v>1230500</v>
      </c>
      <c r="K72" s="52">
        <v>102541.67</v>
      </c>
      <c r="L72" s="51">
        <v>0.38530320000000001</v>
      </c>
      <c r="M72" s="14">
        <f t="shared" si="45"/>
        <v>39509.629999999997</v>
      </c>
      <c r="N72" s="14">
        <f t="shared" si="49"/>
        <v>39509.629999999997</v>
      </c>
      <c r="O72" s="14">
        <f t="shared" si="50"/>
        <v>39509.629999999997</v>
      </c>
      <c r="P72" s="13" t="s">
        <v>274</v>
      </c>
      <c r="Q72" s="52">
        <v>1230500</v>
      </c>
      <c r="R72" s="52">
        <v>102541.67</v>
      </c>
      <c r="S72" s="92">
        <v>0.38530320000000001</v>
      </c>
      <c r="T72" s="100">
        <f t="shared" si="46"/>
        <v>40734.432225458666</v>
      </c>
      <c r="U72" s="14">
        <f t="shared" si="51"/>
        <v>40734.432225458666</v>
      </c>
      <c r="V72" s="13" t="s">
        <v>274</v>
      </c>
      <c r="W72" s="52">
        <v>1230500</v>
      </c>
      <c r="X72" s="52">
        <v>102541.67</v>
      </c>
      <c r="Y72" s="92">
        <v>0.38530320000000001</v>
      </c>
      <c r="Z72" s="14">
        <f>U72</f>
        <v>40734.432225458666</v>
      </c>
      <c r="AA72" s="14">
        <f t="shared" si="51"/>
        <v>40734.432225458666</v>
      </c>
      <c r="AB72" s="14">
        <f t="shared" si="51"/>
        <v>40734.432225458666</v>
      </c>
      <c r="AC72" s="14">
        <f t="shared" si="51"/>
        <v>40734.432225458666</v>
      </c>
      <c r="AD72" s="14">
        <f t="shared" si="51"/>
        <v>40734.432225458666</v>
      </c>
      <c r="AE72" s="14">
        <f t="shared" si="51"/>
        <v>40734.432225458666</v>
      </c>
      <c r="AF72" s="14">
        <f t="shared" si="51"/>
        <v>40734.432225458666</v>
      </c>
      <c r="AG72" s="74">
        <f t="shared" si="48"/>
        <v>485138.78002912801</v>
      </c>
    </row>
    <row r="73" spans="1:33" ht="15.75" outlineLevel="2" x14ac:dyDescent="0.25">
      <c r="A73" s="19">
        <v>14</v>
      </c>
      <c r="B73" s="12" t="s">
        <v>258</v>
      </c>
      <c r="C73" s="78"/>
      <c r="D73" s="78">
        <v>126</v>
      </c>
      <c r="E73" s="78">
        <v>10</v>
      </c>
      <c r="F73" s="85"/>
      <c r="G73" s="121">
        <v>1</v>
      </c>
      <c r="H73" s="13" t="s">
        <v>8</v>
      </c>
      <c r="I73" s="13" t="s">
        <v>274</v>
      </c>
      <c r="J73" s="52">
        <v>1230500</v>
      </c>
      <c r="K73" s="52">
        <v>102541.67</v>
      </c>
      <c r="L73" s="51">
        <v>0.24349999999999999</v>
      </c>
      <c r="M73" s="14">
        <f t="shared" si="45"/>
        <v>24968.9</v>
      </c>
      <c r="N73" s="14">
        <f t="shared" si="49"/>
        <v>24968.9</v>
      </c>
      <c r="O73" s="14">
        <f t="shared" si="50"/>
        <v>24968.9</v>
      </c>
      <c r="P73" s="13" t="s">
        <v>274</v>
      </c>
      <c r="Q73" s="52">
        <v>1230500</v>
      </c>
      <c r="R73" s="52">
        <v>102541.67</v>
      </c>
      <c r="S73" s="92">
        <v>0.24349999999999999</v>
      </c>
      <c r="T73" s="100">
        <f t="shared" si="46"/>
        <v>24968.896645000001</v>
      </c>
      <c r="U73" s="14">
        <f t="shared" si="51"/>
        <v>24968.896645000001</v>
      </c>
      <c r="V73" s="13" t="s">
        <v>274</v>
      </c>
      <c r="W73" s="52">
        <v>1230500</v>
      </c>
      <c r="X73" s="52">
        <v>102541.67</v>
      </c>
      <c r="Y73" s="92">
        <v>0.24349999999999999</v>
      </c>
      <c r="Z73" s="14">
        <f>M73</f>
        <v>24968.9</v>
      </c>
      <c r="AA73" s="14">
        <f>M73</f>
        <v>24968.9</v>
      </c>
      <c r="AB73" s="14">
        <f>M73</f>
        <v>24968.9</v>
      </c>
      <c r="AC73" s="14">
        <f>M73</f>
        <v>24968.9</v>
      </c>
      <c r="AD73" s="14">
        <f>M73</f>
        <v>24968.9</v>
      </c>
      <c r="AE73" s="14">
        <f>M73</f>
        <v>24968.9</v>
      </c>
      <c r="AF73" s="14">
        <f>M73</f>
        <v>24968.9</v>
      </c>
      <c r="AG73" s="74">
        <f t="shared" si="48"/>
        <v>299626.79329</v>
      </c>
    </row>
    <row r="74" spans="1:33" ht="15.75" outlineLevel="2" x14ac:dyDescent="0.25">
      <c r="A74" s="19">
        <v>15</v>
      </c>
      <c r="B74" s="12" t="s">
        <v>259</v>
      </c>
      <c r="C74" s="78"/>
      <c r="D74" s="78">
        <v>164</v>
      </c>
      <c r="E74" s="78">
        <v>19</v>
      </c>
      <c r="F74" s="85"/>
      <c r="G74" s="121">
        <v>1.0049999999999999</v>
      </c>
      <c r="H74" s="13" t="s">
        <v>8</v>
      </c>
      <c r="I74" s="13" t="s">
        <v>274</v>
      </c>
      <c r="J74" s="52">
        <v>1230500</v>
      </c>
      <c r="K74" s="52">
        <v>102541.67</v>
      </c>
      <c r="L74" s="51">
        <v>0.38530320000000001</v>
      </c>
      <c r="M74" s="14">
        <f t="shared" si="45"/>
        <v>39509.629999999997</v>
      </c>
      <c r="N74" s="14">
        <f t="shared" si="49"/>
        <v>39509.629999999997</v>
      </c>
      <c r="O74" s="14">
        <f t="shared" si="50"/>
        <v>39509.629999999997</v>
      </c>
      <c r="P74" s="13" t="s">
        <v>274</v>
      </c>
      <c r="Q74" s="52">
        <v>1230500</v>
      </c>
      <c r="R74" s="52">
        <v>102541.67</v>
      </c>
      <c r="S74" s="92">
        <v>0.38530320000000001</v>
      </c>
      <c r="T74" s="100">
        <f t="shared" si="46"/>
        <v>39707.181752265722</v>
      </c>
      <c r="U74" s="14">
        <f t="shared" si="51"/>
        <v>39707.181752265722</v>
      </c>
      <c r="V74" s="13" t="s">
        <v>274</v>
      </c>
      <c r="W74" s="52">
        <v>1230500</v>
      </c>
      <c r="X74" s="52">
        <v>102541.67</v>
      </c>
      <c r="Y74" s="92">
        <v>0.38530320000000001</v>
      </c>
      <c r="Z74" s="14">
        <f>U74</f>
        <v>39707.181752265722</v>
      </c>
      <c r="AA74" s="14">
        <f t="shared" si="51"/>
        <v>39707.181752265722</v>
      </c>
      <c r="AB74" s="14">
        <f t="shared" si="51"/>
        <v>39707.181752265722</v>
      </c>
      <c r="AC74" s="14">
        <f t="shared" si="51"/>
        <v>39707.181752265722</v>
      </c>
      <c r="AD74" s="14">
        <f t="shared" si="51"/>
        <v>39707.181752265722</v>
      </c>
      <c r="AE74" s="14">
        <f t="shared" si="51"/>
        <v>39707.181752265722</v>
      </c>
      <c r="AF74" s="14">
        <f t="shared" si="51"/>
        <v>39707.181752265722</v>
      </c>
      <c r="AG74" s="74">
        <f t="shared" si="48"/>
        <v>475893.52577039151</v>
      </c>
    </row>
    <row r="75" spans="1:33" ht="15.75" outlineLevel="2" x14ac:dyDescent="0.25">
      <c r="A75" s="19">
        <v>16</v>
      </c>
      <c r="B75" s="12" t="s">
        <v>260</v>
      </c>
      <c r="C75" s="78"/>
      <c r="D75" s="78">
        <v>353</v>
      </c>
      <c r="E75" s="78">
        <v>43</v>
      </c>
      <c r="F75" s="85"/>
      <c r="G75" s="121">
        <v>1</v>
      </c>
      <c r="H75" s="13" t="s">
        <v>8</v>
      </c>
      <c r="I75" s="13" t="s">
        <v>274</v>
      </c>
      <c r="J75" s="52">
        <v>1230500</v>
      </c>
      <c r="K75" s="52">
        <v>102541.67</v>
      </c>
      <c r="L75" s="51">
        <v>0.24349999999999999</v>
      </c>
      <c r="M75" s="14">
        <f t="shared" si="45"/>
        <v>24968.9</v>
      </c>
      <c r="N75" s="14">
        <f t="shared" si="49"/>
        <v>24968.9</v>
      </c>
      <c r="O75" s="14">
        <f t="shared" si="50"/>
        <v>24968.9</v>
      </c>
      <c r="P75" s="13" t="s">
        <v>274</v>
      </c>
      <c r="Q75" s="52">
        <v>1230500</v>
      </c>
      <c r="R75" s="52">
        <v>102541.67</v>
      </c>
      <c r="S75" s="92">
        <v>0.24349999999999999</v>
      </c>
      <c r="T75" s="100">
        <f t="shared" si="46"/>
        <v>24968.896645000001</v>
      </c>
      <c r="U75" s="14">
        <f t="shared" si="51"/>
        <v>24968.896645000001</v>
      </c>
      <c r="V75" s="13" t="s">
        <v>274</v>
      </c>
      <c r="W75" s="52">
        <v>1230500</v>
      </c>
      <c r="X75" s="52">
        <v>102541.67</v>
      </c>
      <c r="Y75" s="92">
        <v>0.24349999999999999</v>
      </c>
      <c r="Z75" s="14">
        <f>M75</f>
        <v>24968.9</v>
      </c>
      <c r="AA75" s="14">
        <f>M75</f>
        <v>24968.9</v>
      </c>
      <c r="AB75" s="14">
        <f>M75</f>
        <v>24968.9</v>
      </c>
      <c r="AC75" s="14">
        <f>M75</f>
        <v>24968.9</v>
      </c>
      <c r="AD75" s="14">
        <f>M75</f>
        <v>24968.9</v>
      </c>
      <c r="AE75" s="14">
        <f>M75</f>
        <v>24968.9</v>
      </c>
      <c r="AF75" s="14">
        <f>M75</f>
        <v>24968.9</v>
      </c>
      <c r="AG75" s="74">
        <f t="shared" si="48"/>
        <v>299626.79329</v>
      </c>
    </row>
    <row r="76" spans="1:33" ht="15.75" outlineLevel="2" x14ac:dyDescent="0.25">
      <c r="A76" s="19">
        <v>17</v>
      </c>
      <c r="B76" s="12" t="s">
        <v>261</v>
      </c>
      <c r="C76" s="78"/>
      <c r="D76" s="78">
        <v>576</v>
      </c>
      <c r="E76" s="78">
        <v>103</v>
      </c>
      <c r="F76" s="85">
        <v>0.5</v>
      </c>
      <c r="G76" s="121">
        <v>1</v>
      </c>
      <c r="H76" s="13" t="s">
        <v>8</v>
      </c>
      <c r="I76" s="13" t="s">
        <v>274</v>
      </c>
      <c r="J76" s="52">
        <v>1230500</v>
      </c>
      <c r="K76" s="52">
        <v>102541.67</v>
      </c>
      <c r="L76" s="51">
        <v>0.38530320000000001</v>
      </c>
      <c r="M76" s="14">
        <f t="shared" si="45"/>
        <v>39509.629999999997</v>
      </c>
      <c r="N76" s="14">
        <f t="shared" si="49"/>
        <v>39509.629999999997</v>
      </c>
      <c r="O76" s="14">
        <f t="shared" si="50"/>
        <v>39509.629999999997</v>
      </c>
      <c r="P76" s="13" t="s">
        <v>274</v>
      </c>
      <c r="Q76" s="52">
        <v>1230500</v>
      </c>
      <c r="R76" s="52">
        <v>102541.67</v>
      </c>
      <c r="S76" s="92">
        <v>0.52711790000000003</v>
      </c>
      <c r="T76" s="100">
        <f t="shared" si="46"/>
        <v>54051.549752892999</v>
      </c>
      <c r="U76" s="14">
        <f t="shared" si="51"/>
        <v>54051.549752892999</v>
      </c>
      <c r="V76" s="13" t="s">
        <v>274</v>
      </c>
      <c r="W76" s="52">
        <v>1230500</v>
      </c>
      <c r="X76" s="52">
        <v>102541.67</v>
      </c>
      <c r="Y76" s="92">
        <v>0.52711790000000003</v>
      </c>
      <c r="Z76" s="14">
        <f>U76</f>
        <v>54051.549752892999</v>
      </c>
      <c r="AA76" s="14">
        <f t="shared" si="51"/>
        <v>54051.549752892999</v>
      </c>
      <c r="AB76" s="14">
        <f t="shared" si="51"/>
        <v>54051.549752892999</v>
      </c>
      <c r="AC76" s="14">
        <f t="shared" si="51"/>
        <v>54051.549752892999</v>
      </c>
      <c r="AD76" s="14">
        <f t="shared" si="51"/>
        <v>54051.549752892999</v>
      </c>
      <c r="AE76" s="14">
        <f t="shared" si="51"/>
        <v>54051.549752892999</v>
      </c>
      <c r="AF76" s="14">
        <f t="shared" si="51"/>
        <v>54051.549752892999</v>
      </c>
      <c r="AG76" s="74">
        <f t="shared" si="48"/>
        <v>604992.83777603693</v>
      </c>
    </row>
    <row r="77" spans="1:33" ht="15.75" outlineLevel="2" x14ac:dyDescent="0.25">
      <c r="A77" s="19">
        <v>18</v>
      </c>
      <c r="B77" s="12" t="s">
        <v>52</v>
      </c>
      <c r="C77" s="78"/>
      <c r="D77" s="78">
        <v>754</v>
      </c>
      <c r="E77" s="78">
        <v>153</v>
      </c>
      <c r="F77" s="85"/>
      <c r="G77" s="121">
        <v>1.0189999999999999</v>
      </c>
      <c r="H77" s="13" t="s">
        <v>8</v>
      </c>
      <c r="I77" s="13" t="s">
        <v>274</v>
      </c>
      <c r="J77" s="52">
        <v>1230500</v>
      </c>
      <c r="K77" s="52">
        <v>102541.67</v>
      </c>
      <c r="L77" s="51">
        <v>0.81071280000000001</v>
      </c>
      <c r="M77" s="14">
        <v>108098.7</v>
      </c>
      <c r="N77" s="14">
        <f t="shared" si="49"/>
        <v>108098.7</v>
      </c>
      <c r="O77" s="14">
        <f t="shared" si="50"/>
        <v>108098.7</v>
      </c>
      <c r="P77" s="13" t="s">
        <v>274</v>
      </c>
      <c r="Q77" s="52">
        <v>1230500</v>
      </c>
      <c r="R77" s="52">
        <v>102541.67</v>
      </c>
      <c r="S77" s="92">
        <v>0.81071280000000001</v>
      </c>
      <c r="T77" s="100">
        <f t="shared" si="46"/>
        <v>84711.349446021137</v>
      </c>
      <c r="U77" s="14">
        <f t="shared" ref="U77:AF92" si="52">T77</f>
        <v>84711.349446021137</v>
      </c>
      <c r="V77" s="13" t="s">
        <v>274</v>
      </c>
      <c r="W77" s="52">
        <v>1230500</v>
      </c>
      <c r="X77" s="52">
        <v>102541.67</v>
      </c>
      <c r="Y77" s="92">
        <v>0.81071280000000001</v>
      </c>
      <c r="Z77" s="14">
        <f>U77</f>
        <v>84711.349446021137</v>
      </c>
      <c r="AA77" s="14">
        <f t="shared" si="52"/>
        <v>84711.349446021137</v>
      </c>
      <c r="AB77" s="14">
        <f t="shared" si="52"/>
        <v>84711.349446021137</v>
      </c>
      <c r="AC77" s="14">
        <f t="shared" si="52"/>
        <v>84711.349446021137</v>
      </c>
      <c r="AD77" s="14">
        <f t="shared" si="52"/>
        <v>84711.349446021137</v>
      </c>
      <c r="AE77" s="14">
        <f t="shared" si="52"/>
        <v>84711.349446021137</v>
      </c>
      <c r="AF77" s="14">
        <f t="shared" si="52"/>
        <v>84711.349446021137</v>
      </c>
      <c r="AG77" s="74">
        <f t="shared" si="48"/>
        <v>1086698.2450141902</v>
      </c>
    </row>
    <row r="78" spans="1:33" ht="15.75" outlineLevel="2" x14ac:dyDescent="0.25">
      <c r="A78" s="19">
        <v>19</v>
      </c>
      <c r="B78" s="12" t="s">
        <v>49</v>
      </c>
      <c r="C78" s="78"/>
      <c r="D78" s="78">
        <v>793</v>
      </c>
      <c r="E78" s="78">
        <v>168</v>
      </c>
      <c r="F78" s="85"/>
      <c r="G78" s="121">
        <v>1.022</v>
      </c>
      <c r="H78" s="13" t="s">
        <v>8</v>
      </c>
      <c r="I78" s="13" t="s">
        <v>274</v>
      </c>
      <c r="J78" s="52">
        <v>1230500</v>
      </c>
      <c r="K78" s="52">
        <v>102541.67</v>
      </c>
      <c r="L78" s="51">
        <v>0.81071280000000001</v>
      </c>
      <c r="M78" s="14">
        <v>108098.7</v>
      </c>
      <c r="N78" s="14">
        <f t="shared" si="49"/>
        <v>108098.7</v>
      </c>
      <c r="O78" s="14">
        <f t="shared" si="50"/>
        <v>108098.7</v>
      </c>
      <c r="P78" s="13" t="s">
        <v>274</v>
      </c>
      <c r="Q78" s="52">
        <v>1230500</v>
      </c>
      <c r="R78" s="52">
        <v>102541.67</v>
      </c>
      <c r="S78" s="92">
        <v>0.81071280000000001</v>
      </c>
      <c r="T78" s="100">
        <f t="shared" si="46"/>
        <v>84960.744979228271</v>
      </c>
      <c r="U78" s="14">
        <f t="shared" si="52"/>
        <v>84960.744979228271</v>
      </c>
      <c r="V78" s="13" t="s">
        <v>274</v>
      </c>
      <c r="W78" s="52">
        <v>1230500</v>
      </c>
      <c r="X78" s="52">
        <v>102541.67</v>
      </c>
      <c r="Y78" s="92">
        <v>0.81071280000000001</v>
      </c>
      <c r="Z78" s="14">
        <f>U78</f>
        <v>84960.744979228271</v>
      </c>
      <c r="AA78" s="14">
        <f t="shared" si="52"/>
        <v>84960.744979228271</v>
      </c>
      <c r="AB78" s="14">
        <f t="shared" si="52"/>
        <v>84960.744979228271</v>
      </c>
      <c r="AC78" s="14">
        <f t="shared" si="52"/>
        <v>84960.744979228271</v>
      </c>
      <c r="AD78" s="14">
        <f t="shared" si="52"/>
        <v>84960.744979228271</v>
      </c>
      <c r="AE78" s="14">
        <f t="shared" si="52"/>
        <v>84960.744979228271</v>
      </c>
      <c r="AF78" s="14">
        <f t="shared" si="52"/>
        <v>84960.744979228271</v>
      </c>
      <c r="AG78" s="74">
        <f t="shared" si="48"/>
        <v>1088942.8048130542</v>
      </c>
    </row>
    <row r="79" spans="1:33" ht="15.75" outlineLevel="2" x14ac:dyDescent="0.25">
      <c r="A79" s="19">
        <v>20</v>
      </c>
      <c r="B79" s="12" t="s">
        <v>47</v>
      </c>
      <c r="C79" s="78"/>
      <c r="D79" s="78">
        <v>605</v>
      </c>
      <c r="E79" s="78">
        <v>141</v>
      </c>
      <c r="F79" s="85"/>
      <c r="G79" s="121">
        <v>1.018</v>
      </c>
      <c r="H79" s="13" t="s">
        <v>8</v>
      </c>
      <c r="I79" s="13" t="s">
        <v>274</v>
      </c>
      <c r="J79" s="52">
        <v>1230500</v>
      </c>
      <c r="K79" s="52">
        <v>102541.67</v>
      </c>
      <c r="L79" s="51">
        <v>0.81071280000000001</v>
      </c>
      <c r="M79" s="14">
        <f>ROUND(K79*L79,2)</f>
        <v>83131.839999999997</v>
      </c>
      <c r="N79" s="14">
        <f t="shared" si="49"/>
        <v>83131.839999999997</v>
      </c>
      <c r="O79" s="14">
        <f t="shared" si="50"/>
        <v>83131.839999999997</v>
      </c>
      <c r="P79" s="13" t="s">
        <v>274</v>
      </c>
      <c r="Q79" s="52">
        <v>1230500</v>
      </c>
      <c r="R79" s="52">
        <v>102541.67</v>
      </c>
      <c r="S79" s="92">
        <v>0.81071280000000001</v>
      </c>
      <c r="T79" s="100">
        <f t="shared" si="46"/>
        <v>84628.217601618759</v>
      </c>
      <c r="U79" s="14">
        <f t="shared" si="52"/>
        <v>84628.217601618759</v>
      </c>
      <c r="V79" s="13" t="s">
        <v>274</v>
      </c>
      <c r="W79" s="52">
        <v>1230500</v>
      </c>
      <c r="X79" s="52">
        <v>102541.67</v>
      </c>
      <c r="Y79" s="92">
        <v>0.81071280000000001</v>
      </c>
      <c r="Z79" s="14">
        <f>U79</f>
        <v>84628.217601618759</v>
      </c>
      <c r="AA79" s="14">
        <f t="shared" si="52"/>
        <v>84628.217601618759</v>
      </c>
      <c r="AB79" s="14">
        <f t="shared" si="52"/>
        <v>84628.217601618759</v>
      </c>
      <c r="AC79" s="14">
        <f t="shared" si="52"/>
        <v>84628.217601618759</v>
      </c>
      <c r="AD79" s="14">
        <f t="shared" si="52"/>
        <v>84628.217601618759</v>
      </c>
      <c r="AE79" s="14">
        <f t="shared" si="52"/>
        <v>84628.217601618759</v>
      </c>
      <c r="AF79" s="14">
        <f t="shared" si="52"/>
        <v>84628.217601618759</v>
      </c>
      <c r="AG79" s="74">
        <f t="shared" si="48"/>
        <v>1011049.4784145686</v>
      </c>
    </row>
    <row r="80" spans="1:33" ht="15.75" outlineLevel="2" x14ac:dyDescent="0.25">
      <c r="A80" s="19">
        <v>21</v>
      </c>
      <c r="B80" s="12" t="s">
        <v>51</v>
      </c>
      <c r="C80" s="78"/>
      <c r="D80" s="78">
        <v>880</v>
      </c>
      <c r="E80" s="78">
        <v>169</v>
      </c>
      <c r="F80" s="85">
        <v>1</v>
      </c>
      <c r="G80" s="121">
        <v>1</v>
      </c>
      <c r="H80" s="13" t="s">
        <v>8</v>
      </c>
      <c r="I80" s="13" t="s">
        <v>274</v>
      </c>
      <c r="J80" s="52">
        <v>1230500</v>
      </c>
      <c r="K80" s="52">
        <v>102541.67</v>
      </c>
      <c r="L80" s="51">
        <v>0.81071280000000001</v>
      </c>
      <c r="M80" s="14">
        <f>ROUND(K80*L80,2)</f>
        <v>83131.839999999997</v>
      </c>
      <c r="N80" s="14">
        <f t="shared" si="49"/>
        <v>83131.839999999997</v>
      </c>
      <c r="O80" s="14">
        <f t="shared" si="50"/>
        <v>83131.839999999997</v>
      </c>
      <c r="P80" s="13" t="s">
        <v>274</v>
      </c>
      <c r="Q80" s="52">
        <v>1230500</v>
      </c>
      <c r="R80" s="52">
        <v>102541.67</v>
      </c>
      <c r="S80" s="92">
        <v>0.81071280000000001</v>
      </c>
      <c r="T80" s="100">
        <f t="shared" si="46"/>
        <v>83131.844402375995</v>
      </c>
      <c r="U80" s="14">
        <f t="shared" si="52"/>
        <v>83131.844402375995</v>
      </c>
      <c r="V80" s="13" t="s">
        <v>274</v>
      </c>
      <c r="W80" s="52">
        <v>1230500</v>
      </c>
      <c r="X80" s="52">
        <v>102541.67</v>
      </c>
      <c r="Y80" s="92">
        <v>0.81071280000000001</v>
      </c>
      <c r="Z80" s="14">
        <f>M80</f>
        <v>83131.839999999997</v>
      </c>
      <c r="AA80" s="14">
        <f>M80</f>
        <v>83131.839999999997</v>
      </c>
      <c r="AB80" s="14">
        <f>M80</f>
        <v>83131.839999999997</v>
      </c>
      <c r="AC80" s="14">
        <f>M80</f>
        <v>83131.839999999997</v>
      </c>
      <c r="AD80" s="14">
        <f>M80</f>
        <v>83131.839999999997</v>
      </c>
      <c r="AE80" s="14">
        <f>M80</f>
        <v>83131.839999999997</v>
      </c>
      <c r="AF80" s="14">
        <f>M80</f>
        <v>83131.839999999997</v>
      </c>
      <c r="AG80" s="74">
        <f t="shared" si="48"/>
        <v>997582.08880475175</v>
      </c>
    </row>
    <row r="81" spans="1:33" ht="15.75" outlineLevel="2" x14ac:dyDescent="0.25">
      <c r="A81" s="19">
        <v>22</v>
      </c>
      <c r="B81" s="12" t="s">
        <v>214</v>
      </c>
      <c r="C81" s="78"/>
      <c r="D81" s="78">
        <v>849</v>
      </c>
      <c r="E81" s="78">
        <v>180</v>
      </c>
      <c r="F81" s="85"/>
      <c r="G81" s="121">
        <v>1.05</v>
      </c>
      <c r="H81" s="13" t="s">
        <v>8</v>
      </c>
      <c r="I81" s="13" t="s">
        <v>274</v>
      </c>
      <c r="J81" s="52">
        <v>1230500</v>
      </c>
      <c r="K81" s="52">
        <v>102541.67</v>
      </c>
      <c r="L81" s="51">
        <v>0.24349999999999999</v>
      </c>
      <c r="M81" s="14">
        <f>ROUND(K81*L81,2)</f>
        <v>24968.9</v>
      </c>
      <c r="N81" s="14">
        <f t="shared" si="49"/>
        <v>24968.9</v>
      </c>
      <c r="O81" s="14">
        <f t="shared" si="50"/>
        <v>24968.9</v>
      </c>
      <c r="P81" s="13" t="s">
        <v>274</v>
      </c>
      <c r="Q81" s="52">
        <v>1230500</v>
      </c>
      <c r="R81" s="52">
        <v>102541.67</v>
      </c>
      <c r="S81" s="92">
        <v>0.38530320000000001</v>
      </c>
      <c r="T81" s="100">
        <f t="shared" si="46"/>
        <v>41485.115263561202</v>
      </c>
      <c r="U81" s="14">
        <f t="shared" si="52"/>
        <v>41485.115263561202</v>
      </c>
      <c r="V81" s="13" t="s">
        <v>274</v>
      </c>
      <c r="W81" s="52">
        <v>1230500</v>
      </c>
      <c r="X81" s="52">
        <v>102541.67</v>
      </c>
      <c r="Y81" s="92">
        <v>0.38530320000000001</v>
      </c>
      <c r="Z81" s="14">
        <f>U81</f>
        <v>41485.115263561202</v>
      </c>
      <c r="AA81" s="14">
        <f t="shared" si="52"/>
        <v>41485.115263561202</v>
      </c>
      <c r="AB81" s="14">
        <f t="shared" si="52"/>
        <v>41485.115263561202</v>
      </c>
      <c r="AC81" s="14">
        <f t="shared" si="52"/>
        <v>41485.115263561202</v>
      </c>
      <c r="AD81" s="14">
        <f t="shared" si="52"/>
        <v>41485.115263561202</v>
      </c>
      <c r="AE81" s="14">
        <f t="shared" si="52"/>
        <v>41485.115263561202</v>
      </c>
      <c r="AF81" s="14">
        <f t="shared" si="52"/>
        <v>41485.115263561202</v>
      </c>
      <c r="AG81" s="74">
        <f t="shared" si="48"/>
        <v>448272.73737205076</v>
      </c>
    </row>
    <row r="82" spans="1:33" ht="18.75" outlineLevel="1" x14ac:dyDescent="0.25">
      <c r="A82" s="130"/>
      <c r="B82" s="21" t="s">
        <v>21</v>
      </c>
      <c r="C82" s="23">
        <v>8</v>
      </c>
      <c r="D82" s="23">
        <f>SUM(D83:D90)</f>
        <v>9617</v>
      </c>
      <c r="E82" s="23">
        <f>SUM(E83:E90)</f>
        <v>1887</v>
      </c>
      <c r="F82" s="23">
        <f>SUM(F83:F90)</f>
        <v>1</v>
      </c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95"/>
      <c r="T82" s="100"/>
      <c r="U82" s="14"/>
      <c r="V82" s="23"/>
      <c r="W82" s="23"/>
      <c r="X82" s="23"/>
      <c r="Y82" s="95"/>
      <c r="Z82" s="22"/>
      <c r="AA82" s="22"/>
      <c r="AB82" s="22"/>
      <c r="AC82" s="22"/>
      <c r="AD82" s="22"/>
      <c r="AE82" s="22"/>
      <c r="AF82" s="22"/>
      <c r="AG82" s="76">
        <f>SUM(AG83:AG90)</f>
        <v>11003617.971912835</v>
      </c>
    </row>
    <row r="83" spans="1:33" ht="15.75" outlineLevel="2" x14ac:dyDescent="0.25">
      <c r="A83" s="19">
        <v>23</v>
      </c>
      <c r="B83" s="12" t="s">
        <v>43</v>
      </c>
      <c r="C83" s="78"/>
      <c r="D83" s="78">
        <v>1416</v>
      </c>
      <c r="E83" s="78">
        <v>366</v>
      </c>
      <c r="F83" s="87"/>
      <c r="G83" s="121">
        <v>1.0369999999999999</v>
      </c>
      <c r="H83" s="13" t="s">
        <v>8</v>
      </c>
      <c r="I83" s="13" t="s">
        <v>287</v>
      </c>
      <c r="J83" s="66">
        <v>2460900</v>
      </c>
      <c r="K83" s="66">
        <v>205075</v>
      </c>
      <c r="L83" s="51">
        <v>0.52711790000000003</v>
      </c>
      <c r="M83" s="14">
        <v>83131.839999999997</v>
      </c>
      <c r="N83" s="14">
        <f t="shared" si="49"/>
        <v>83131.839999999997</v>
      </c>
      <c r="O83" s="14">
        <f t="shared" si="50"/>
        <v>83131.839999999997</v>
      </c>
      <c r="P83" s="13" t="s">
        <v>287</v>
      </c>
      <c r="Q83" s="66">
        <v>2460900</v>
      </c>
      <c r="R83" s="66">
        <v>205075</v>
      </c>
      <c r="S83" s="92">
        <v>0.52711790000000003</v>
      </c>
      <c r="T83" s="100">
        <f t="shared" ref="T83:T90" si="53">$R$83*S83*G83</f>
        <v>112098.3553661725</v>
      </c>
      <c r="U83" s="14">
        <f t="shared" si="52"/>
        <v>112098.3553661725</v>
      </c>
      <c r="V83" s="13" t="s">
        <v>287</v>
      </c>
      <c r="W83" s="66">
        <v>2460900</v>
      </c>
      <c r="X83" s="66">
        <v>205075</v>
      </c>
      <c r="Y83" s="92">
        <v>0.52711790000000003</v>
      </c>
      <c r="Z83" s="14">
        <f>U83</f>
        <v>112098.3553661725</v>
      </c>
      <c r="AA83" s="14">
        <f t="shared" si="52"/>
        <v>112098.3553661725</v>
      </c>
      <c r="AB83" s="14">
        <f t="shared" si="52"/>
        <v>112098.3553661725</v>
      </c>
      <c r="AC83" s="14">
        <f t="shared" si="52"/>
        <v>112098.3553661725</v>
      </c>
      <c r="AD83" s="14">
        <f t="shared" si="52"/>
        <v>112098.3553661725</v>
      </c>
      <c r="AE83" s="14">
        <f t="shared" si="52"/>
        <v>112098.3553661725</v>
      </c>
      <c r="AF83" s="14">
        <f t="shared" si="52"/>
        <v>112098.3553661725</v>
      </c>
      <c r="AG83" s="74">
        <f t="shared" ref="AG83:AG90" si="54">M83+N83+O83+T83+U83+Z83+AA83+AB83+AC83+AD83+AE83+AF83</f>
        <v>1258280.7182955525</v>
      </c>
    </row>
    <row r="84" spans="1:33" ht="15.75" outlineLevel="2" x14ac:dyDescent="0.25">
      <c r="A84" s="19">
        <v>24</v>
      </c>
      <c r="B84" s="12" t="s">
        <v>50</v>
      </c>
      <c r="C84" s="78"/>
      <c r="D84" s="78">
        <v>1311</v>
      </c>
      <c r="E84" s="78">
        <v>211</v>
      </c>
      <c r="F84" s="85">
        <v>1</v>
      </c>
      <c r="G84" s="121">
        <v>1</v>
      </c>
      <c r="H84" s="13" t="s">
        <v>8</v>
      </c>
      <c r="I84" s="13" t="s">
        <v>287</v>
      </c>
      <c r="J84" s="66">
        <v>2460900</v>
      </c>
      <c r="K84" s="66">
        <v>205075</v>
      </c>
      <c r="L84" s="51">
        <v>0.52711790000000003</v>
      </c>
      <c r="M84" s="14">
        <f>ROUND(K84*L84,2)</f>
        <v>108098.7</v>
      </c>
      <c r="N84" s="14">
        <f t="shared" si="49"/>
        <v>108098.7</v>
      </c>
      <c r="O84" s="14">
        <f t="shared" si="50"/>
        <v>108098.7</v>
      </c>
      <c r="P84" s="13" t="s">
        <v>287</v>
      </c>
      <c r="Q84" s="66">
        <v>2460900</v>
      </c>
      <c r="R84" s="66">
        <v>205075</v>
      </c>
      <c r="S84" s="92">
        <v>0.52711790000000003</v>
      </c>
      <c r="T84" s="100">
        <f t="shared" si="53"/>
        <v>108098.70334250001</v>
      </c>
      <c r="U84" s="14">
        <f t="shared" si="52"/>
        <v>108098.70334250001</v>
      </c>
      <c r="V84" s="13" t="s">
        <v>287</v>
      </c>
      <c r="W84" s="66">
        <v>2460900</v>
      </c>
      <c r="X84" s="66">
        <v>205075</v>
      </c>
      <c r="Y84" s="92">
        <v>0.52711790000000003</v>
      </c>
      <c r="Z84" s="14">
        <f>M84</f>
        <v>108098.7</v>
      </c>
      <c r="AA84" s="14">
        <f>M84</f>
        <v>108098.7</v>
      </c>
      <c r="AB84" s="14">
        <f>M84</f>
        <v>108098.7</v>
      </c>
      <c r="AC84" s="14">
        <f>M84</f>
        <v>108098.7</v>
      </c>
      <c r="AD84" s="14">
        <f>M84</f>
        <v>108098.7</v>
      </c>
      <c r="AE84" s="14">
        <f>M84</f>
        <v>108098.7</v>
      </c>
      <c r="AF84" s="14">
        <f>M84</f>
        <v>108098.7</v>
      </c>
      <c r="AG84" s="74">
        <f t="shared" si="54"/>
        <v>1297184.4066849998</v>
      </c>
    </row>
    <row r="85" spans="1:33" ht="15.75" outlineLevel="2" x14ac:dyDescent="0.25">
      <c r="A85" s="19">
        <v>25</v>
      </c>
      <c r="B85" s="12" t="s">
        <v>23</v>
      </c>
      <c r="C85" s="78"/>
      <c r="D85" s="78">
        <v>957</v>
      </c>
      <c r="E85" s="78">
        <v>136</v>
      </c>
      <c r="F85" s="85"/>
      <c r="G85" s="121">
        <v>1.014</v>
      </c>
      <c r="H85" s="13" t="s">
        <v>8</v>
      </c>
      <c r="I85" s="13" t="s">
        <v>287</v>
      </c>
      <c r="J85" s="66">
        <v>2460900</v>
      </c>
      <c r="K85" s="66">
        <v>205075</v>
      </c>
      <c r="L85" s="51">
        <v>0.52711790000000003</v>
      </c>
      <c r="M85" s="14">
        <f>ROUND(K85*L85,2)</f>
        <v>108098.7</v>
      </c>
      <c r="N85" s="14">
        <f t="shared" si="49"/>
        <v>108098.7</v>
      </c>
      <c r="O85" s="14">
        <f t="shared" si="50"/>
        <v>108098.7</v>
      </c>
      <c r="P85" s="13" t="s">
        <v>287</v>
      </c>
      <c r="Q85" s="66">
        <v>2460900</v>
      </c>
      <c r="R85" s="66">
        <v>205075</v>
      </c>
      <c r="S85" s="92">
        <v>0.52711790000000003</v>
      </c>
      <c r="T85" s="100">
        <f t="shared" si="53"/>
        <v>109612.08518929502</v>
      </c>
      <c r="U85" s="14">
        <f t="shared" si="52"/>
        <v>109612.08518929502</v>
      </c>
      <c r="V85" s="13" t="s">
        <v>287</v>
      </c>
      <c r="W85" s="66">
        <v>2460900</v>
      </c>
      <c r="X85" s="66">
        <v>205075</v>
      </c>
      <c r="Y85" s="92">
        <v>0.52711790000000003</v>
      </c>
      <c r="Z85" s="14">
        <f t="shared" ref="Z85:Z90" si="55">U85</f>
        <v>109612.08518929502</v>
      </c>
      <c r="AA85" s="14">
        <f t="shared" si="52"/>
        <v>109612.08518929502</v>
      </c>
      <c r="AB85" s="14">
        <f t="shared" si="52"/>
        <v>109612.08518929502</v>
      </c>
      <c r="AC85" s="14">
        <f t="shared" si="52"/>
        <v>109612.08518929502</v>
      </c>
      <c r="AD85" s="14">
        <f t="shared" si="52"/>
        <v>109612.08518929502</v>
      </c>
      <c r="AE85" s="14">
        <f t="shared" si="52"/>
        <v>109612.08518929502</v>
      </c>
      <c r="AF85" s="14">
        <f t="shared" si="52"/>
        <v>109612.08518929502</v>
      </c>
      <c r="AG85" s="74">
        <f t="shared" si="54"/>
        <v>1310804.8667036551</v>
      </c>
    </row>
    <row r="86" spans="1:33" ht="15.75" outlineLevel="2" x14ac:dyDescent="0.25">
      <c r="A86" s="19">
        <v>26</v>
      </c>
      <c r="B86" s="12" t="s">
        <v>48</v>
      </c>
      <c r="C86" s="78"/>
      <c r="D86" s="78">
        <v>1021</v>
      </c>
      <c r="E86" s="78">
        <v>219</v>
      </c>
      <c r="F86" s="85"/>
      <c r="G86" s="121">
        <v>1.022</v>
      </c>
      <c r="H86" s="13" t="s">
        <v>8</v>
      </c>
      <c r="I86" s="13" t="s">
        <v>287</v>
      </c>
      <c r="J86" s="66">
        <v>2460900</v>
      </c>
      <c r="K86" s="66">
        <v>205075</v>
      </c>
      <c r="L86" s="51">
        <v>0.52711790000000003</v>
      </c>
      <c r="M86" s="14">
        <v>83131.839999999997</v>
      </c>
      <c r="N86" s="14">
        <f t="shared" si="49"/>
        <v>83131.839999999997</v>
      </c>
      <c r="O86" s="14">
        <f t="shared" si="50"/>
        <v>83131.839999999997</v>
      </c>
      <c r="P86" s="13" t="s">
        <v>287</v>
      </c>
      <c r="Q86" s="66">
        <v>2460900</v>
      </c>
      <c r="R86" s="66">
        <v>205075</v>
      </c>
      <c r="S86" s="92">
        <v>0.52711790000000003</v>
      </c>
      <c r="T86" s="100">
        <f t="shared" si="53"/>
        <v>110476.87481603501</v>
      </c>
      <c r="U86" s="14">
        <f t="shared" si="52"/>
        <v>110476.87481603501</v>
      </c>
      <c r="V86" s="13" t="s">
        <v>287</v>
      </c>
      <c r="W86" s="66">
        <v>2460900</v>
      </c>
      <c r="X86" s="66">
        <v>205075</v>
      </c>
      <c r="Y86" s="92">
        <v>0.52711790000000003</v>
      </c>
      <c r="Z86" s="14">
        <f t="shared" si="55"/>
        <v>110476.87481603501</v>
      </c>
      <c r="AA86" s="14">
        <f t="shared" si="52"/>
        <v>110476.87481603501</v>
      </c>
      <c r="AB86" s="14">
        <f t="shared" si="52"/>
        <v>110476.87481603501</v>
      </c>
      <c r="AC86" s="14">
        <f t="shared" si="52"/>
        <v>110476.87481603501</v>
      </c>
      <c r="AD86" s="14">
        <f t="shared" si="52"/>
        <v>110476.87481603501</v>
      </c>
      <c r="AE86" s="14">
        <f t="shared" si="52"/>
        <v>110476.87481603501</v>
      </c>
      <c r="AF86" s="14">
        <f t="shared" si="52"/>
        <v>110476.87481603501</v>
      </c>
      <c r="AG86" s="74">
        <f t="shared" si="54"/>
        <v>1243687.393344315</v>
      </c>
    </row>
    <row r="87" spans="1:33" ht="15.75" outlineLevel="2" x14ac:dyDescent="0.25">
      <c r="A87" s="19">
        <v>27</v>
      </c>
      <c r="B87" s="12" t="s">
        <v>53</v>
      </c>
      <c r="C87" s="78"/>
      <c r="D87" s="78">
        <v>1480</v>
      </c>
      <c r="E87" s="78">
        <v>298</v>
      </c>
      <c r="F87" s="85"/>
      <c r="G87" s="121">
        <v>1.024</v>
      </c>
      <c r="H87" s="13" t="s">
        <v>8</v>
      </c>
      <c r="I87" s="13" t="s">
        <v>287</v>
      </c>
      <c r="J87" s="66">
        <v>2460900</v>
      </c>
      <c r="K87" s="66">
        <v>205075</v>
      </c>
      <c r="L87" s="51">
        <v>0.66892689999999999</v>
      </c>
      <c r="M87" s="14">
        <f>ROUND(K87*L87,2)</f>
        <v>137180.18</v>
      </c>
      <c r="N87" s="14">
        <f t="shared" si="49"/>
        <v>137180.18</v>
      </c>
      <c r="O87" s="14">
        <f t="shared" si="50"/>
        <v>137180.18</v>
      </c>
      <c r="P87" s="13" t="s">
        <v>287</v>
      </c>
      <c r="Q87" s="66">
        <v>2460900</v>
      </c>
      <c r="R87" s="66">
        <v>205075</v>
      </c>
      <c r="S87" s="92">
        <v>0.66892689999999999</v>
      </c>
      <c r="T87" s="100">
        <f t="shared" si="53"/>
        <v>140472.50843392001</v>
      </c>
      <c r="U87" s="14">
        <f t="shared" si="52"/>
        <v>140472.50843392001</v>
      </c>
      <c r="V87" s="13" t="s">
        <v>287</v>
      </c>
      <c r="W87" s="66">
        <v>2460900</v>
      </c>
      <c r="X87" s="66">
        <v>205075</v>
      </c>
      <c r="Y87" s="92">
        <v>0.66892689999999999</v>
      </c>
      <c r="Z87" s="14">
        <f t="shared" si="55"/>
        <v>140472.50843392001</v>
      </c>
      <c r="AA87" s="14">
        <f t="shared" si="52"/>
        <v>140472.50843392001</v>
      </c>
      <c r="AB87" s="14">
        <f t="shared" si="52"/>
        <v>140472.50843392001</v>
      </c>
      <c r="AC87" s="14">
        <f t="shared" si="52"/>
        <v>140472.50843392001</v>
      </c>
      <c r="AD87" s="14">
        <f t="shared" si="52"/>
        <v>140472.50843392001</v>
      </c>
      <c r="AE87" s="14">
        <f t="shared" si="52"/>
        <v>140472.50843392001</v>
      </c>
      <c r="AF87" s="14">
        <f t="shared" si="52"/>
        <v>140472.50843392001</v>
      </c>
      <c r="AG87" s="74">
        <f t="shared" si="54"/>
        <v>1675793.1159052805</v>
      </c>
    </row>
    <row r="88" spans="1:33" ht="15.75" outlineLevel="2" x14ac:dyDescent="0.25">
      <c r="A88" s="19">
        <v>28</v>
      </c>
      <c r="B88" s="12" t="s">
        <v>213</v>
      </c>
      <c r="C88" s="78"/>
      <c r="D88" s="78">
        <v>1284</v>
      </c>
      <c r="E88" s="78">
        <v>210</v>
      </c>
      <c r="F88" s="85"/>
      <c r="G88" s="121">
        <v>1.0209999999999999</v>
      </c>
      <c r="H88" s="13" t="s">
        <v>8</v>
      </c>
      <c r="I88" s="13" t="s">
        <v>287</v>
      </c>
      <c r="J88" s="66">
        <v>2460900</v>
      </c>
      <c r="K88" s="66">
        <v>205075</v>
      </c>
      <c r="L88" s="51">
        <v>0.52711790000000003</v>
      </c>
      <c r="M88" s="14">
        <f>ROUND(K88*L88,2)</f>
        <v>108098.7</v>
      </c>
      <c r="N88" s="14">
        <f t="shared" si="49"/>
        <v>108098.7</v>
      </c>
      <c r="O88" s="14">
        <f t="shared" si="50"/>
        <v>108098.7</v>
      </c>
      <c r="P88" s="13" t="s">
        <v>287</v>
      </c>
      <c r="Q88" s="66">
        <v>2460900</v>
      </c>
      <c r="R88" s="66">
        <v>205075</v>
      </c>
      <c r="S88" s="92">
        <v>0.52711790000000003</v>
      </c>
      <c r="T88" s="100">
        <f t="shared" si="53"/>
        <v>110368.7761126925</v>
      </c>
      <c r="U88" s="14">
        <f t="shared" si="52"/>
        <v>110368.7761126925</v>
      </c>
      <c r="V88" s="13" t="s">
        <v>287</v>
      </c>
      <c r="W88" s="66">
        <v>2460900</v>
      </c>
      <c r="X88" s="66">
        <v>205075</v>
      </c>
      <c r="Y88" s="92">
        <v>0.52711790000000003</v>
      </c>
      <c r="Z88" s="14">
        <f t="shared" si="55"/>
        <v>110368.7761126925</v>
      </c>
      <c r="AA88" s="14">
        <f t="shared" si="52"/>
        <v>110368.7761126925</v>
      </c>
      <c r="AB88" s="14">
        <f t="shared" si="52"/>
        <v>110368.7761126925</v>
      </c>
      <c r="AC88" s="14">
        <f t="shared" si="52"/>
        <v>110368.7761126925</v>
      </c>
      <c r="AD88" s="14">
        <f t="shared" si="52"/>
        <v>110368.7761126925</v>
      </c>
      <c r="AE88" s="14">
        <f t="shared" si="52"/>
        <v>110368.7761126925</v>
      </c>
      <c r="AF88" s="14">
        <f t="shared" si="52"/>
        <v>110368.7761126925</v>
      </c>
      <c r="AG88" s="74">
        <f t="shared" si="54"/>
        <v>1317615.0850142324</v>
      </c>
    </row>
    <row r="89" spans="1:33" ht="15.75" outlineLevel="2" x14ac:dyDescent="0.25">
      <c r="A89" s="19">
        <v>29</v>
      </c>
      <c r="B89" s="12" t="s">
        <v>55</v>
      </c>
      <c r="C89" s="78"/>
      <c r="D89" s="78">
        <v>1009</v>
      </c>
      <c r="E89" s="78">
        <v>250</v>
      </c>
      <c r="F89" s="85"/>
      <c r="G89" s="121">
        <v>1.02</v>
      </c>
      <c r="H89" s="13" t="s">
        <v>8</v>
      </c>
      <c r="I89" s="13" t="s">
        <v>287</v>
      </c>
      <c r="J89" s="66">
        <v>2460900</v>
      </c>
      <c r="K89" s="66">
        <v>205075</v>
      </c>
      <c r="L89" s="51">
        <v>0.52711790000000003</v>
      </c>
      <c r="M89" s="14">
        <f>ROUND(K89*L89,2)</f>
        <v>108098.7</v>
      </c>
      <c r="N89" s="14">
        <f t="shared" si="49"/>
        <v>108098.7</v>
      </c>
      <c r="O89" s="14">
        <f t="shared" si="50"/>
        <v>108098.7</v>
      </c>
      <c r="P89" s="13" t="s">
        <v>287</v>
      </c>
      <c r="Q89" s="66">
        <v>2460900</v>
      </c>
      <c r="R89" s="66">
        <v>205075</v>
      </c>
      <c r="S89" s="92">
        <v>0.66892689999999999</v>
      </c>
      <c r="T89" s="100">
        <f t="shared" si="53"/>
        <v>139923.78769785</v>
      </c>
      <c r="U89" s="14">
        <f t="shared" si="52"/>
        <v>139923.78769785</v>
      </c>
      <c r="V89" s="13" t="s">
        <v>287</v>
      </c>
      <c r="W89" s="66">
        <v>2460900</v>
      </c>
      <c r="X89" s="66">
        <v>205075</v>
      </c>
      <c r="Y89" s="92">
        <v>0.66892689999999999</v>
      </c>
      <c r="Z89" s="14">
        <f t="shared" si="55"/>
        <v>139923.78769785</v>
      </c>
      <c r="AA89" s="14">
        <f t="shared" si="52"/>
        <v>139923.78769785</v>
      </c>
      <c r="AB89" s="14">
        <f t="shared" si="52"/>
        <v>139923.78769785</v>
      </c>
      <c r="AC89" s="14">
        <f t="shared" si="52"/>
        <v>139923.78769785</v>
      </c>
      <c r="AD89" s="14">
        <f t="shared" si="52"/>
        <v>139923.78769785</v>
      </c>
      <c r="AE89" s="14">
        <f t="shared" si="52"/>
        <v>139923.78769785</v>
      </c>
      <c r="AF89" s="14">
        <f t="shared" si="52"/>
        <v>139923.78769785</v>
      </c>
      <c r="AG89" s="74">
        <f t="shared" si="54"/>
        <v>1583610.1892806501</v>
      </c>
    </row>
    <row r="90" spans="1:33" ht="15.75" outlineLevel="2" x14ac:dyDescent="0.25">
      <c r="A90" s="19">
        <v>30</v>
      </c>
      <c r="B90" s="12" t="s">
        <v>262</v>
      </c>
      <c r="C90" s="78"/>
      <c r="D90" s="78">
        <v>1139</v>
      </c>
      <c r="E90" s="78">
        <v>197</v>
      </c>
      <c r="F90" s="85"/>
      <c r="G90" s="121">
        <v>1.02</v>
      </c>
      <c r="H90" s="13" t="s">
        <v>8</v>
      </c>
      <c r="I90" s="13" t="s">
        <v>287</v>
      </c>
      <c r="J90" s="66">
        <v>2460900</v>
      </c>
      <c r="K90" s="66">
        <v>205075</v>
      </c>
      <c r="L90" s="51">
        <v>0.52711790000000003</v>
      </c>
      <c r="M90" s="14">
        <f>ROUND(K90*L90,2)</f>
        <v>108098.7</v>
      </c>
      <c r="N90" s="14">
        <f t="shared" si="49"/>
        <v>108098.7</v>
      </c>
      <c r="O90" s="14">
        <f t="shared" si="50"/>
        <v>108098.7</v>
      </c>
      <c r="P90" s="13" t="s">
        <v>287</v>
      </c>
      <c r="Q90" s="66">
        <v>2460900</v>
      </c>
      <c r="R90" s="66">
        <v>205075</v>
      </c>
      <c r="S90" s="92">
        <v>0.52711790000000003</v>
      </c>
      <c r="T90" s="100">
        <f t="shared" si="53"/>
        <v>110260.67740935001</v>
      </c>
      <c r="U90" s="14">
        <f t="shared" si="52"/>
        <v>110260.67740935001</v>
      </c>
      <c r="V90" s="13" t="s">
        <v>287</v>
      </c>
      <c r="W90" s="66">
        <v>2460900</v>
      </c>
      <c r="X90" s="66">
        <v>205075</v>
      </c>
      <c r="Y90" s="92">
        <v>0.52711790000000003</v>
      </c>
      <c r="Z90" s="14">
        <f t="shared" si="55"/>
        <v>110260.67740935001</v>
      </c>
      <c r="AA90" s="14">
        <f t="shared" si="52"/>
        <v>110260.67740935001</v>
      </c>
      <c r="AB90" s="14">
        <f t="shared" si="52"/>
        <v>110260.67740935001</v>
      </c>
      <c r="AC90" s="14">
        <f t="shared" si="52"/>
        <v>110260.67740935001</v>
      </c>
      <c r="AD90" s="14">
        <f t="shared" si="52"/>
        <v>110260.67740935001</v>
      </c>
      <c r="AE90" s="14">
        <f t="shared" si="52"/>
        <v>110260.67740935001</v>
      </c>
      <c r="AF90" s="14">
        <f t="shared" si="52"/>
        <v>110260.67740935001</v>
      </c>
      <c r="AG90" s="74">
        <f t="shared" si="54"/>
        <v>1316642.19668415</v>
      </c>
    </row>
    <row r="91" spans="1:33" ht="18.75" outlineLevel="2" x14ac:dyDescent="0.25">
      <c r="A91" s="19"/>
      <c r="B91" s="11" t="s">
        <v>26</v>
      </c>
      <c r="C91" s="9">
        <v>2</v>
      </c>
      <c r="D91" s="9">
        <f>D92+D93</f>
        <v>3500</v>
      </c>
      <c r="E91" s="9">
        <f>E92+E93</f>
        <v>650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77"/>
      <c r="T91" s="100"/>
      <c r="U91" s="14"/>
      <c r="V91" s="9"/>
      <c r="W91" s="9"/>
      <c r="X91" s="9"/>
      <c r="Y91" s="77"/>
      <c r="Z91" s="13"/>
      <c r="AA91" s="13"/>
      <c r="AB91" s="13"/>
      <c r="AC91" s="13"/>
      <c r="AD91" s="13"/>
      <c r="AE91" s="13"/>
      <c r="AF91" s="13"/>
      <c r="AG91" s="74">
        <f>AG92+AG93</f>
        <v>3545619.6266986113</v>
      </c>
    </row>
    <row r="92" spans="1:33" ht="31.5" outlineLevel="2" x14ac:dyDescent="0.25">
      <c r="A92" s="19">
        <v>31</v>
      </c>
      <c r="B92" s="12" t="s">
        <v>57</v>
      </c>
      <c r="C92" s="78"/>
      <c r="D92" s="78">
        <v>1896</v>
      </c>
      <c r="E92" s="78">
        <v>452</v>
      </c>
      <c r="F92" s="81"/>
      <c r="G92" s="126">
        <v>1.028</v>
      </c>
      <c r="H92" s="13" t="s">
        <v>8</v>
      </c>
      <c r="I92" s="13" t="s">
        <v>292</v>
      </c>
      <c r="J92" s="66">
        <v>2907100</v>
      </c>
      <c r="K92" s="66">
        <v>242258.33</v>
      </c>
      <c r="L92" s="51">
        <v>0.72367289999999995</v>
      </c>
      <c r="M92" s="14">
        <f>ROUND(K92*L92,2)</f>
        <v>175315.79</v>
      </c>
      <c r="N92" s="14">
        <f t="shared" si="49"/>
        <v>175315.79</v>
      </c>
      <c r="O92" s="14">
        <f t="shared" si="50"/>
        <v>175315.79</v>
      </c>
      <c r="P92" s="13" t="s">
        <v>292</v>
      </c>
      <c r="Q92" s="66">
        <v>2907100</v>
      </c>
      <c r="R92" s="66">
        <v>242258.33</v>
      </c>
      <c r="S92" s="92">
        <v>0.72367289999999995</v>
      </c>
      <c r="T92" s="100">
        <f>$R$92*S92*G92</f>
        <v>180224.63029042416</v>
      </c>
      <c r="U92" s="14">
        <f t="shared" si="52"/>
        <v>180224.63029042416</v>
      </c>
      <c r="V92" s="13" t="s">
        <v>292</v>
      </c>
      <c r="W92" s="66">
        <v>2907100</v>
      </c>
      <c r="X92" s="66">
        <v>242258.33</v>
      </c>
      <c r="Y92" s="92">
        <v>0.72367289999999995</v>
      </c>
      <c r="Z92" s="14">
        <f>U92</f>
        <v>180224.63029042416</v>
      </c>
      <c r="AA92" s="14">
        <f t="shared" si="52"/>
        <v>180224.63029042416</v>
      </c>
      <c r="AB92" s="14">
        <f t="shared" si="52"/>
        <v>180224.63029042416</v>
      </c>
      <c r="AC92" s="14">
        <f t="shared" si="52"/>
        <v>180224.63029042416</v>
      </c>
      <c r="AD92" s="14">
        <f t="shared" si="52"/>
        <v>180224.63029042416</v>
      </c>
      <c r="AE92" s="14">
        <f t="shared" si="52"/>
        <v>180224.63029042416</v>
      </c>
      <c r="AF92" s="14">
        <f t="shared" si="52"/>
        <v>180224.63029042416</v>
      </c>
      <c r="AG92" s="74">
        <f>M92+N92+O92+T92+U92+Z92+AA92+AB92+AC92+AD92+AE92+AF92</f>
        <v>2147969.0426138178</v>
      </c>
    </row>
    <row r="93" spans="1:33" ht="31.5" outlineLevel="2" x14ac:dyDescent="0.25">
      <c r="A93" s="19">
        <v>32</v>
      </c>
      <c r="B93" s="12" t="s">
        <v>54</v>
      </c>
      <c r="C93" s="78"/>
      <c r="D93" s="78">
        <v>1604</v>
      </c>
      <c r="E93" s="78">
        <v>198</v>
      </c>
      <c r="F93" s="81"/>
      <c r="G93" s="126">
        <v>1.018</v>
      </c>
      <c r="H93" s="13"/>
      <c r="I93" s="13" t="s">
        <v>301</v>
      </c>
      <c r="J93" s="66">
        <v>2907100</v>
      </c>
      <c r="K93" s="66">
        <v>242258.33</v>
      </c>
      <c r="L93" s="51">
        <v>0.52711790000000003</v>
      </c>
      <c r="M93" s="14">
        <v>108098.7</v>
      </c>
      <c r="N93" s="14">
        <f t="shared" si="49"/>
        <v>108098.7</v>
      </c>
      <c r="O93" s="14">
        <f t="shared" si="50"/>
        <v>108098.7</v>
      </c>
      <c r="P93" s="13" t="s">
        <v>301</v>
      </c>
      <c r="Q93" s="66">
        <v>2907100</v>
      </c>
      <c r="R93" s="66">
        <v>242258.33</v>
      </c>
      <c r="S93" s="92">
        <v>0.48358649999999997</v>
      </c>
      <c r="T93" s="100">
        <f>$R$92*S93*G93</f>
        <v>119261.6093427548</v>
      </c>
      <c r="U93" s="14">
        <f t="shared" ref="U93:AF93" si="56">T93</f>
        <v>119261.6093427548</v>
      </c>
      <c r="V93" s="13" t="s">
        <v>301</v>
      </c>
      <c r="W93" s="66">
        <v>2907100</v>
      </c>
      <c r="X93" s="66">
        <v>242258.33</v>
      </c>
      <c r="Y93" s="92">
        <v>0.48358649999999997</v>
      </c>
      <c r="Z93" s="14">
        <f>U93</f>
        <v>119261.6093427548</v>
      </c>
      <c r="AA93" s="14">
        <f t="shared" si="56"/>
        <v>119261.6093427548</v>
      </c>
      <c r="AB93" s="14">
        <f t="shared" si="56"/>
        <v>119261.6093427548</v>
      </c>
      <c r="AC93" s="14">
        <f t="shared" si="56"/>
        <v>119261.6093427548</v>
      </c>
      <c r="AD93" s="14">
        <f t="shared" si="56"/>
        <v>119261.6093427548</v>
      </c>
      <c r="AE93" s="14">
        <f t="shared" si="56"/>
        <v>119261.6093427548</v>
      </c>
      <c r="AF93" s="14">
        <f t="shared" si="56"/>
        <v>119261.6093427548</v>
      </c>
      <c r="AG93" s="74">
        <f>M93+N93+O93+T93+U93+Z93+AA93+AB93+AC93+AD93+AE93+AF93</f>
        <v>1397650.5840847932</v>
      </c>
    </row>
    <row r="94" spans="1:33" ht="15.75" x14ac:dyDescent="0.25">
      <c r="A94" s="43">
        <v>4</v>
      </c>
      <c r="B94" s="24" t="s">
        <v>58</v>
      </c>
      <c r="C94" s="9">
        <f>C95+C108</f>
        <v>14</v>
      </c>
      <c r="D94" s="68">
        <f t="shared" ref="D94:AG94" si="57">D95+D108</f>
        <v>8292</v>
      </c>
      <c r="E94" s="68">
        <f t="shared" si="57"/>
        <v>2108</v>
      </c>
      <c r="F94" s="68"/>
      <c r="G94" s="125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93"/>
      <c r="T94" s="100"/>
      <c r="U94" s="6"/>
      <c r="V94" s="68"/>
      <c r="W94" s="68"/>
      <c r="X94" s="68"/>
      <c r="Y94" s="93"/>
      <c r="Z94" s="6"/>
      <c r="AA94" s="6"/>
      <c r="AB94" s="6"/>
      <c r="AC94" s="6"/>
      <c r="AD94" s="6"/>
      <c r="AE94" s="6"/>
      <c r="AF94" s="6"/>
      <c r="AG94" s="73">
        <f t="shared" si="57"/>
        <v>13000455.479626708</v>
      </c>
    </row>
    <row r="95" spans="1:33" ht="18.75" outlineLevel="1" x14ac:dyDescent="0.25">
      <c r="A95" s="19"/>
      <c r="B95" s="21" t="s">
        <v>6</v>
      </c>
      <c r="C95" s="23">
        <v>12</v>
      </c>
      <c r="D95" s="69">
        <f t="shared" ref="D95:E95" si="58">SUM(D96:D107)</f>
        <v>6431</v>
      </c>
      <c r="E95" s="69">
        <f t="shared" si="58"/>
        <v>1634</v>
      </c>
      <c r="F95" s="69"/>
      <c r="G95" s="127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96"/>
      <c r="T95" s="100"/>
      <c r="U95" s="22"/>
      <c r="V95" s="69"/>
      <c r="W95" s="69"/>
      <c r="X95" s="69"/>
      <c r="Y95" s="96"/>
      <c r="Z95" s="22"/>
      <c r="AA95" s="22"/>
      <c r="AB95" s="22"/>
      <c r="AC95" s="22"/>
      <c r="AD95" s="22"/>
      <c r="AE95" s="22"/>
      <c r="AF95" s="22"/>
      <c r="AG95" s="76">
        <f t="shared" ref="AG95" si="59">SUM(AG96:AG107)</f>
        <v>10359387.979617748</v>
      </c>
    </row>
    <row r="96" spans="1:33" ht="15.75" outlineLevel="2" x14ac:dyDescent="0.25">
      <c r="A96" s="19">
        <v>1</v>
      </c>
      <c r="B96" s="12" t="s">
        <v>59</v>
      </c>
      <c r="C96" s="78"/>
      <c r="D96" s="78">
        <v>717</v>
      </c>
      <c r="E96" s="78">
        <v>171</v>
      </c>
      <c r="F96" s="87"/>
      <c r="G96" s="121">
        <v>1.022</v>
      </c>
      <c r="H96" s="13" t="s">
        <v>8</v>
      </c>
      <c r="I96" s="13" t="s">
        <v>274</v>
      </c>
      <c r="J96" s="52">
        <v>1230500</v>
      </c>
      <c r="K96" s="52">
        <v>102541.67</v>
      </c>
      <c r="L96" s="51">
        <v>0.81071280000000001</v>
      </c>
      <c r="M96" s="14">
        <f t="shared" ref="M96:M107" si="60">ROUND(K96*L96,2)</f>
        <v>83131.839999999997</v>
      </c>
      <c r="N96" s="14">
        <f t="shared" si="49"/>
        <v>83131.839999999997</v>
      </c>
      <c r="O96" s="14">
        <f t="shared" si="50"/>
        <v>83131.839999999997</v>
      </c>
      <c r="P96" s="13" t="s">
        <v>274</v>
      </c>
      <c r="Q96" s="52">
        <v>1230500</v>
      </c>
      <c r="R96" s="52">
        <v>102541.67</v>
      </c>
      <c r="S96" s="92">
        <v>0.81071280000000001</v>
      </c>
      <c r="T96" s="100">
        <f t="shared" ref="T96:T107" si="61">$R$96*S96*G96</f>
        <v>84960.744979228271</v>
      </c>
      <c r="U96" s="14">
        <f>T96</f>
        <v>84960.744979228271</v>
      </c>
      <c r="V96" s="13" t="s">
        <v>274</v>
      </c>
      <c r="W96" s="52">
        <v>1230500</v>
      </c>
      <c r="X96" s="52">
        <v>102541.67</v>
      </c>
      <c r="Y96" s="92">
        <v>0.81071280000000001</v>
      </c>
      <c r="Z96" s="14">
        <f t="shared" ref="Z96:Z103" si="62">U96</f>
        <v>84960.744979228271</v>
      </c>
      <c r="AA96" s="14">
        <f t="shared" ref="AA96:AF96" si="63">Z96</f>
        <v>84960.744979228271</v>
      </c>
      <c r="AB96" s="14">
        <f t="shared" si="63"/>
        <v>84960.744979228271</v>
      </c>
      <c r="AC96" s="14">
        <f t="shared" si="63"/>
        <v>84960.744979228271</v>
      </c>
      <c r="AD96" s="14">
        <f t="shared" si="63"/>
        <v>84960.744979228271</v>
      </c>
      <c r="AE96" s="14">
        <f t="shared" si="63"/>
        <v>84960.744979228271</v>
      </c>
      <c r="AF96" s="14">
        <f t="shared" si="63"/>
        <v>84960.744979228271</v>
      </c>
      <c r="AG96" s="74">
        <f t="shared" ref="AG96:AG107" si="64">M96+N96+O96+T96+U96+Z96+AA96+AB96+AC96+AD96+AE96+AF96</f>
        <v>1014042.2248130542</v>
      </c>
    </row>
    <row r="97" spans="1:33" ht="15.75" outlineLevel="2" x14ac:dyDescent="0.25">
      <c r="A97" s="19">
        <v>2</v>
      </c>
      <c r="B97" s="12" t="s">
        <v>60</v>
      </c>
      <c r="C97" s="78"/>
      <c r="D97" s="78">
        <v>542</v>
      </c>
      <c r="E97" s="78">
        <v>149</v>
      </c>
      <c r="F97" s="87"/>
      <c r="G97" s="121">
        <v>1.02</v>
      </c>
      <c r="H97" s="13" t="s">
        <v>8</v>
      </c>
      <c r="I97" s="13" t="s">
        <v>274</v>
      </c>
      <c r="J97" s="52">
        <v>1230500</v>
      </c>
      <c r="K97" s="52">
        <v>102541.67</v>
      </c>
      <c r="L97" s="51">
        <v>0.81071280000000001</v>
      </c>
      <c r="M97" s="14">
        <f t="shared" si="60"/>
        <v>83131.839999999997</v>
      </c>
      <c r="N97" s="14">
        <f t="shared" si="49"/>
        <v>83131.839999999997</v>
      </c>
      <c r="O97" s="14">
        <f t="shared" si="50"/>
        <v>83131.839999999997</v>
      </c>
      <c r="P97" s="13" t="s">
        <v>274</v>
      </c>
      <c r="Q97" s="52">
        <v>1230500</v>
      </c>
      <c r="R97" s="52">
        <v>102541.67</v>
      </c>
      <c r="S97" s="92">
        <v>0.81071280000000001</v>
      </c>
      <c r="T97" s="100">
        <f t="shared" si="61"/>
        <v>84794.481290423515</v>
      </c>
      <c r="U97" s="14">
        <f t="shared" ref="U97:AF110" si="65">T97</f>
        <v>84794.481290423515</v>
      </c>
      <c r="V97" s="13" t="s">
        <v>274</v>
      </c>
      <c r="W97" s="52">
        <v>1230500</v>
      </c>
      <c r="X97" s="52">
        <v>102541.67</v>
      </c>
      <c r="Y97" s="92">
        <v>0.81071280000000001</v>
      </c>
      <c r="Z97" s="14">
        <f t="shared" si="62"/>
        <v>84794.481290423515</v>
      </c>
      <c r="AA97" s="14">
        <f t="shared" si="65"/>
        <v>84794.481290423515</v>
      </c>
      <c r="AB97" s="14">
        <f t="shared" si="65"/>
        <v>84794.481290423515</v>
      </c>
      <c r="AC97" s="14">
        <f t="shared" si="65"/>
        <v>84794.481290423515</v>
      </c>
      <c r="AD97" s="14">
        <f t="shared" si="65"/>
        <v>84794.481290423515</v>
      </c>
      <c r="AE97" s="14">
        <f t="shared" si="65"/>
        <v>84794.481290423515</v>
      </c>
      <c r="AF97" s="14">
        <f t="shared" si="65"/>
        <v>84794.481290423515</v>
      </c>
      <c r="AG97" s="74">
        <f t="shared" si="64"/>
        <v>1012545.8516138118</v>
      </c>
    </row>
    <row r="98" spans="1:33" ht="15.75" outlineLevel="2" x14ac:dyDescent="0.25">
      <c r="A98" s="19">
        <v>3</v>
      </c>
      <c r="B98" s="12" t="s">
        <v>61</v>
      </c>
      <c r="C98" s="78"/>
      <c r="D98" s="78">
        <v>784</v>
      </c>
      <c r="E98" s="78">
        <v>204</v>
      </c>
      <c r="F98" s="87"/>
      <c r="G98" s="121">
        <v>1.0269999999999999</v>
      </c>
      <c r="H98" s="13" t="s">
        <v>8</v>
      </c>
      <c r="I98" s="13" t="s">
        <v>274</v>
      </c>
      <c r="J98" s="52">
        <v>1230500</v>
      </c>
      <c r="K98" s="52">
        <v>102541.67</v>
      </c>
      <c r="L98" s="51">
        <v>0.81071280000000001</v>
      </c>
      <c r="M98" s="14">
        <f t="shared" si="60"/>
        <v>83131.839999999997</v>
      </c>
      <c r="N98" s="14">
        <f t="shared" si="49"/>
        <v>83131.839999999997</v>
      </c>
      <c r="O98" s="14">
        <f t="shared" si="50"/>
        <v>83131.839999999997</v>
      </c>
      <c r="P98" s="13" t="s">
        <v>274</v>
      </c>
      <c r="Q98" s="52">
        <v>1230500</v>
      </c>
      <c r="R98" s="52">
        <v>102541.67</v>
      </c>
      <c r="S98" s="92">
        <v>0.81071280000000001</v>
      </c>
      <c r="T98" s="100">
        <f t="shared" si="61"/>
        <v>85376.404201240133</v>
      </c>
      <c r="U98" s="14">
        <f t="shared" si="65"/>
        <v>85376.404201240133</v>
      </c>
      <c r="V98" s="13" t="s">
        <v>274</v>
      </c>
      <c r="W98" s="52">
        <v>1230500</v>
      </c>
      <c r="X98" s="52">
        <v>102541.67</v>
      </c>
      <c r="Y98" s="92">
        <v>0.81071280000000001</v>
      </c>
      <c r="Z98" s="14">
        <f t="shared" si="62"/>
        <v>85376.404201240133</v>
      </c>
      <c r="AA98" s="14">
        <f t="shared" si="65"/>
        <v>85376.404201240133</v>
      </c>
      <c r="AB98" s="14">
        <f t="shared" si="65"/>
        <v>85376.404201240133</v>
      </c>
      <c r="AC98" s="14">
        <f t="shared" si="65"/>
        <v>85376.404201240133</v>
      </c>
      <c r="AD98" s="14">
        <f t="shared" si="65"/>
        <v>85376.404201240133</v>
      </c>
      <c r="AE98" s="14">
        <f t="shared" si="65"/>
        <v>85376.404201240133</v>
      </c>
      <c r="AF98" s="14">
        <f t="shared" si="65"/>
        <v>85376.404201240133</v>
      </c>
      <c r="AG98" s="74">
        <f t="shared" si="64"/>
        <v>1017783.1578111614</v>
      </c>
    </row>
    <row r="99" spans="1:33" ht="15.75" outlineLevel="2" x14ac:dyDescent="0.25">
      <c r="A99" s="19">
        <v>4</v>
      </c>
      <c r="B99" s="12" t="s">
        <v>62</v>
      </c>
      <c r="C99" s="78"/>
      <c r="D99" s="78">
        <v>470</v>
      </c>
      <c r="E99" s="78">
        <v>130</v>
      </c>
      <c r="F99" s="87"/>
      <c r="G99" s="121">
        <v>1</v>
      </c>
      <c r="H99" s="13" t="s">
        <v>8</v>
      </c>
      <c r="I99" s="13" t="s">
        <v>274</v>
      </c>
      <c r="J99" s="52">
        <v>1230500</v>
      </c>
      <c r="K99" s="52">
        <v>102541.67</v>
      </c>
      <c r="L99" s="51">
        <v>0.24349999999999999</v>
      </c>
      <c r="M99" s="14">
        <f t="shared" si="60"/>
        <v>24968.9</v>
      </c>
      <c r="N99" s="14">
        <f t="shared" si="49"/>
        <v>24968.9</v>
      </c>
      <c r="O99" s="14">
        <f t="shared" si="50"/>
        <v>24968.9</v>
      </c>
      <c r="P99" s="13" t="s">
        <v>274</v>
      </c>
      <c r="Q99" s="52">
        <v>1230500</v>
      </c>
      <c r="R99" s="52">
        <v>102541.67</v>
      </c>
      <c r="S99" s="92">
        <v>0.24349999999999999</v>
      </c>
      <c r="T99" s="100">
        <f t="shared" si="61"/>
        <v>24968.896645000001</v>
      </c>
      <c r="U99" s="14">
        <f t="shared" si="65"/>
        <v>24968.896645000001</v>
      </c>
      <c r="V99" s="13" t="s">
        <v>274</v>
      </c>
      <c r="W99" s="52">
        <v>1230500</v>
      </c>
      <c r="X99" s="52">
        <v>102541.67</v>
      </c>
      <c r="Y99" s="92">
        <v>0.24349999999999999</v>
      </c>
      <c r="Z99" s="14">
        <f t="shared" si="62"/>
        <v>24968.896645000001</v>
      </c>
      <c r="AA99" s="14">
        <f t="shared" si="65"/>
        <v>24968.896645000001</v>
      </c>
      <c r="AB99" s="14">
        <f t="shared" si="65"/>
        <v>24968.896645000001</v>
      </c>
      <c r="AC99" s="14">
        <f t="shared" si="65"/>
        <v>24968.896645000001</v>
      </c>
      <c r="AD99" s="14">
        <f t="shared" si="65"/>
        <v>24968.896645000001</v>
      </c>
      <c r="AE99" s="14">
        <f t="shared" si="65"/>
        <v>24968.896645000001</v>
      </c>
      <c r="AF99" s="14">
        <f t="shared" si="65"/>
        <v>24968.896645000001</v>
      </c>
      <c r="AG99" s="74">
        <f t="shared" si="64"/>
        <v>299626.76980500005</v>
      </c>
    </row>
    <row r="100" spans="1:33" ht="15.75" outlineLevel="2" x14ac:dyDescent="0.25">
      <c r="A100" s="43">
        <v>5</v>
      </c>
      <c r="B100" s="12" t="s">
        <v>246</v>
      </c>
      <c r="C100" s="78"/>
      <c r="D100" s="78">
        <v>660</v>
      </c>
      <c r="E100" s="78">
        <v>187</v>
      </c>
      <c r="F100" s="87"/>
      <c r="G100" s="121">
        <v>1.024</v>
      </c>
      <c r="H100" s="13" t="s">
        <v>8</v>
      </c>
      <c r="I100" s="13" t="s">
        <v>274</v>
      </c>
      <c r="J100" s="52">
        <v>1230500</v>
      </c>
      <c r="K100" s="52">
        <v>102541.67</v>
      </c>
      <c r="L100" s="51">
        <v>0.81071280000000001</v>
      </c>
      <c r="M100" s="14">
        <f t="shared" si="60"/>
        <v>83131.839999999997</v>
      </c>
      <c r="N100" s="14">
        <f t="shared" si="49"/>
        <v>83131.839999999997</v>
      </c>
      <c r="O100" s="14">
        <f t="shared" si="50"/>
        <v>83131.839999999997</v>
      </c>
      <c r="P100" s="13" t="s">
        <v>274</v>
      </c>
      <c r="Q100" s="52">
        <v>1230500</v>
      </c>
      <c r="R100" s="52">
        <v>102541.67</v>
      </c>
      <c r="S100" s="92">
        <v>0.81071280000000001</v>
      </c>
      <c r="T100" s="100">
        <f t="shared" si="61"/>
        <v>85127.008668033013</v>
      </c>
      <c r="U100" s="14">
        <f t="shared" si="65"/>
        <v>85127.008668033013</v>
      </c>
      <c r="V100" s="13" t="s">
        <v>274</v>
      </c>
      <c r="W100" s="52">
        <v>1230500</v>
      </c>
      <c r="X100" s="52">
        <v>102541.67</v>
      </c>
      <c r="Y100" s="92">
        <v>0.81071280000000001</v>
      </c>
      <c r="Z100" s="14">
        <f t="shared" si="62"/>
        <v>85127.008668033013</v>
      </c>
      <c r="AA100" s="14">
        <f t="shared" si="65"/>
        <v>85127.008668033013</v>
      </c>
      <c r="AB100" s="14">
        <f t="shared" si="65"/>
        <v>85127.008668033013</v>
      </c>
      <c r="AC100" s="14">
        <f t="shared" si="65"/>
        <v>85127.008668033013</v>
      </c>
      <c r="AD100" s="14">
        <f t="shared" si="65"/>
        <v>85127.008668033013</v>
      </c>
      <c r="AE100" s="14">
        <f t="shared" si="65"/>
        <v>85127.008668033013</v>
      </c>
      <c r="AF100" s="14">
        <f t="shared" si="65"/>
        <v>85127.008668033013</v>
      </c>
      <c r="AG100" s="74">
        <f t="shared" si="64"/>
        <v>1015538.5980122973</v>
      </c>
    </row>
    <row r="101" spans="1:33" ht="15.75" outlineLevel="2" x14ac:dyDescent="0.25">
      <c r="A101" s="43">
        <v>6</v>
      </c>
      <c r="B101" s="12" t="s">
        <v>216</v>
      </c>
      <c r="C101" s="78"/>
      <c r="D101" s="78">
        <v>147</v>
      </c>
      <c r="E101" s="78">
        <v>38</v>
      </c>
      <c r="F101" s="87"/>
      <c r="G101" s="121">
        <v>1.0049999999999999</v>
      </c>
      <c r="H101" s="13" t="s">
        <v>8</v>
      </c>
      <c r="I101" s="13" t="s">
        <v>274</v>
      </c>
      <c r="J101" s="52">
        <v>1230500</v>
      </c>
      <c r="K101" s="52">
        <v>102541.67</v>
      </c>
      <c r="L101" s="51">
        <v>0.81071280000000001</v>
      </c>
      <c r="M101" s="14">
        <f t="shared" si="60"/>
        <v>83131.839999999997</v>
      </c>
      <c r="N101" s="14">
        <f t="shared" si="49"/>
        <v>83131.839999999997</v>
      </c>
      <c r="O101" s="14">
        <f t="shared" si="50"/>
        <v>83131.839999999997</v>
      </c>
      <c r="P101" s="13" t="s">
        <v>274</v>
      </c>
      <c r="Q101" s="52">
        <v>1230500</v>
      </c>
      <c r="R101" s="52">
        <v>102541.67</v>
      </c>
      <c r="S101" s="92">
        <v>0.81071280000000001</v>
      </c>
      <c r="T101" s="100">
        <f t="shared" si="61"/>
        <v>83547.503624387871</v>
      </c>
      <c r="U101" s="14">
        <f t="shared" si="65"/>
        <v>83547.503624387871</v>
      </c>
      <c r="V101" s="13" t="s">
        <v>274</v>
      </c>
      <c r="W101" s="52">
        <v>1230500</v>
      </c>
      <c r="X101" s="52">
        <v>102541.67</v>
      </c>
      <c r="Y101" s="92">
        <v>0.81071280000000001</v>
      </c>
      <c r="Z101" s="14">
        <f t="shared" si="62"/>
        <v>83547.503624387871</v>
      </c>
      <c r="AA101" s="14">
        <f t="shared" si="65"/>
        <v>83547.503624387871</v>
      </c>
      <c r="AB101" s="14">
        <f t="shared" si="65"/>
        <v>83547.503624387871</v>
      </c>
      <c r="AC101" s="14">
        <f t="shared" si="65"/>
        <v>83547.503624387871</v>
      </c>
      <c r="AD101" s="14">
        <f t="shared" si="65"/>
        <v>83547.503624387871</v>
      </c>
      <c r="AE101" s="14">
        <f t="shared" si="65"/>
        <v>83547.503624387871</v>
      </c>
      <c r="AF101" s="14">
        <f t="shared" si="65"/>
        <v>83547.503624387871</v>
      </c>
      <c r="AG101" s="74">
        <f t="shared" si="64"/>
        <v>1001323.052619491</v>
      </c>
    </row>
    <row r="102" spans="1:33" ht="15.75" outlineLevel="2" x14ac:dyDescent="0.25">
      <c r="A102" s="19">
        <v>7</v>
      </c>
      <c r="B102" s="12" t="s">
        <v>63</v>
      </c>
      <c r="C102" s="78"/>
      <c r="D102" s="78">
        <v>779</v>
      </c>
      <c r="E102" s="78">
        <v>190</v>
      </c>
      <c r="F102" s="65"/>
      <c r="G102" s="121">
        <v>1.0249999999999999</v>
      </c>
      <c r="H102" s="13" t="s">
        <v>8</v>
      </c>
      <c r="I102" s="13" t="s">
        <v>274</v>
      </c>
      <c r="J102" s="52">
        <v>1230500</v>
      </c>
      <c r="K102" s="52">
        <v>102541.67</v>
      </c>
      <c r="L102" s="51">
        <v>0.81071280000000001</v>
      </c>
      <c r="M102" s="14">
        <f t="shared" si="60"/>
        <v>83131.839999999997</v>
      </c>
      <c r="N102" s="14">
        <f t="shared" si="49"/>
        <v>83131.839999999997</v>
      </c>
      <c r="O102" s="14">
        <f t="shared" si="50"/>
        <v>83131.839999999997</v>
      </c>
      <c r="P102" s="13" t="s">
        <v>274</v>
      </c>
      <c r="Q102" s="52">
        <v>1230500</v>
      </c>
      <c r="R102" s="52">
        <v>102541.67</v>
      </c>
      <c r="S102" s="92">
        <v>0.81071280000000001</v>
      </c>
      <c r="T102" s="100">
        <f t="shared" si="61"/>
        <v>85210.140512435391</v>
      </c>
      <c r="U102" s="14">
        <f t="shared" si="65"/>
        <v>85210.140512435391</v>
      </c>
      <c r="V102" s="13" t="s">
        <v>274</v>
      </c>
      <c r="W102" s="52">
        <v>1230500</v>
      </c>
      <c r="X102" s="52">
        <v>102541.67</v>
      </c>
      <c r="Y102" s="92">
        <v>0.81071280000000001</v>
      </c>
      <c r="Z102" s="14">
        <f t="shared" si="62"/>
        <v>85210.140512435391</v>
      </c>
      <c r="AA102" s="14">
        <f t="shared" si="65"/>
        <v>85210.140512435391</v>
      </c>
      <c r="AB102" s="14">
        <f t="shared" si="65"/>
        <v>85210.140512435391</v>
      </c>
      <c r="AC102" s="14">
        <f t="shared" si="65"/>
        <v>85210.140512435391</v>
      </c>
      <c r="AD102" s="14">
        <f t="shared" si="65"/>
        <v>85210.140512435391</v>
      </c>
      <c r="AE102" s="14">
        <f t="shared" si="65"/>
        <v>85210.140512435391</v>
      </c>
      <c r="AF102" s="14">
        <f t="shared" si="65"/>
        <v>85210.140512435391</v>
      </c>
      <c r="AG102" s="74">
        <f t="shared" si="64"/>
        <v>1016286.7846119183</v>
      </c>
    </row>
    <row r="103" spans="1:33" ht="15.75" outlineLevel="2" x14ac:dyDescent="0.25">
      <c r="A103" s="19">
        <v>8</v>
      </c>
      <c r="B103" s="12" t="s">
        <v>64</v>
      </c>
      <c r="C103" s="78"/>
      <c r="D103" s="78">
        <v>603</v>
      </c>
      <c r="E103" s="78">
        <v>155</v>
      </c>
      <c r="F103" s="65"/>
      <c r="G103" s="121">
        <v>1.02</v>
      </c>
      <c r="H103" s="13" t="s">
        <v>8</v>
      </c>
      <c r="I103" s="13" t="s">
        <v>274</v>
      </c>
      <c r="J103" s="52">
        <v>1230500</v>
      </c>
      <c r="K103" s="52">
        <v>102541.67</v>
      </c>
      <c r="L103" s="51">
        <v>0.81071280000000001</v>
      </c>
      <c r="M103" s="14">
        <f t="shared" si="60"/>
        <v>83131.839999999997</v>
      </c>
      <c r="N103" s="14">
        <f t="shared" si="49"/>
        <v>83131.839999999997</v>
      </c>
      <c r="O103" s="14">
        <f t="shared" si="50"/>
        <v>83131.839999999997</v>
      </c>
      <c r="P103" s="13" t="s">
        <v>274</v>
      </c>
      <c r="Q103" s="52">
        <v>1230500</v>
      </c>
      <c r="R103" s="52">
        <v>102541.67</v>
      </c>
      <c r="S103" s="92">
        <v>0.81071280000000001</v>
      </c>
      <c r="T103" s="100">
        <f t="shared" si="61"/>
        <v>84794.481290423515</v>
      </c>
      <c r="U103" s="14">
        <f t="shared" si="65"/>
        <v>84794.481290423515</v>
      </c>
      <c r="V103" s="13" t="s">
        <v>274</v>
      </c>
      <c r="W103" s="52">
        <v>1230500</v>
      </c>
      <c r="X103" s="52">
        <v>102541.67</v>
      </c>
      <c r="Y103" s="92">
        <v>0.81071280000000001</v>
      </c>
      <c r="Z103" s="14">
        <f t="shared" si="62"/>
        <v>84794.481290423515</v>
      </c>
      <c r="AA103" s="14">
        <f t="shared" si="65"/>
        <v>84794.481290423515</v>
      </c>
      <c r="AB103" s="14">
        <f t="shared" si="65"/>
        <v>84794.481290423515</v>
      </c>
      <c r="AC103" s="14">
        <f t="shared" si="65"/>
        <v>84794.481290423515</v>
      </c>
      <c r="AD103" s="14">
        <f t="shared" si="65"/>
        <v>84794.481290423515</v>
      </c>
      <c r="AE103" s="14">
        <f t="shared" si="65"/>
        <v>84794.481290423515</v>
      </c>
      <c r="AF103" s="14">
        <f t="shared" si="65"/>
        <v>84794.481290423515</v>
      </c>
      <c r="AG103" s="74">
        <f t="shared" si="64"/>
        <v>1012545.8516138118</v>
      </c>
    </row>
    <row r="104" spans="1:33" ht="15.75" outlineLevel="2" x14ac:dyDescent="0.25">
      <c r="A104" s="19">
        <v>9</v>
      </c>
      <c r="B104" s="12" t="s">
        <v>244</v>
      </c>
      <c r="C104" s="78"/>
      <c r="D104" s="78">
        <v>540</v>
      </c>
      <c r="E104" s="78">
        <v>140</v>
      </c>
      <c r="F104" s="65"/>
      <c r="G104" s="121">
        <v>1</v>
      </c>
      <c r="H104" s="13" t="s">
        <v>8</v>
      </c>
      <c r="I104" s="13" t="s">
        <v>274</v>
      </c>
      <c r="J104" s="52">
        <v>1230500</v>
      </c>
      <c r="K104" s="52">
        <v>102541.67</v>
      </c>
      <c r="L104" s="51">
        <v>0.24349999999999999</v>
      </c>
      <c r="M104" s="14">
        <f t="shared" si="60"/>
        <v>24968.9</v>
      </c>
      <c r="N104" s="14">
        <f t="shared" si="49"/>
        <v>24968.9</v>
      </c>
      <c r="O104" s="14">
        <f t="shared" si="50"/>
        <v>24968.9</v>
      </c>
      <c r="P104" s="13" t="s">
        <v>274</v>
      </c>
      <c r="Q104" s="52">
        <v>1230500</v>
      </c>
      <c r="R104" s="52">
        <v>102541.67</v>
      </c>
      <c r="S104" s="92">
        <v>0.24349999999999999</v>
      </c>
      <c r="T104" s="100">
        <f t="shared" si="61"/>
        <v>24968.896645000001</v>
      </c>
      <c r="U104" s="14">
        <f t="shared" si="65"/>
        <v>24968.896645000001</v>
      </c>
      <c r="V104" s="13" t="s">
        <v>274</v>
      </c>
      <c r="W104" s="52">
        <v>1230500</v>
      </c>
      <c r="X104" s="52">
        <v>102541.67</v>
      </c>
      <c r="Y104" s="92">
        <v>0.24349999999999999</v>
      </c>
      <c r="Z104" s="14">
        <f>M104</f>
        <v>24968.9</v>
      </c>
      <c r="AA104" s="14">
        <f>M104</f>
        <v>24968.9</v>
      </c>
      <c r="AB104" s="14">
        <f>M104</f>
        <v>24968.9</v>
      </c>
      <c r="AC104" s="14">
        <f>M104</f>
        <v>24968.9</v>
      </c>
      <c r="AD104" s="14">
        <f>M104</f>
        <v>24968.9</v>
      </c>
      <c r="AE104" s="14">
        <f>M104</f>
        <v>24968.9</v>
      </c>
      <c r="AF104" s="14">
        <f>M104</f>
        <v>24968.9</v>
      </c>
      <c r="AG104" s="74">
        <f t="shared" si="64"/>
        <v>299626.79329</v>
      </c>
    </row>
    <row r="105" spans="1:33" ht="15.75" outlineLevel="2" x14ac:dyDescent="0.25">
      <c r="A105" s="19">
        <v>10</v>
      </c>
      <c r="B105" s="12" t="s">
        <v>245</v>
      </c>
      <c r="C105" s="78"/>
      <c r="D105" s="78">
        <v>218</v>
      </c>
      <c r="E105" s="78">
        <v>56</v>
      </c>
      <c r="F105" s="65"/>
      <c r="G105" s="121">
        <v>1.0109999999999999</v>
      </c>
      <c r="H105" s="13" t="s">
        <v>8</v>
      </c>
      <c r="I105" s="13" t="s">
        <v>274</v>
      </c>
      <c r="J105" s="52">
        <v>1230500</v>
      </c>
      <c r="K105" s="52">
        <v>102541.67</v>
      </c>
      <c r="L105" s="51">
        <v>0.52710639999999997</v>
      </c>
      <c r="M105" s="14">
        <f t="shared" si="60"/>
        <v>54050.37</v>
      </c>
      <c r="N105" s="14">
        <f t="shared" si="49"/>
        <v>54050.37</v>
      </c>
      <c r="O105" s="14">
        <f t="shared" si="50"/>
        <v>54050.37</v>
      </c>
      <c r="P105" s="13" t="s">
        <v>274</v>
      </c>
      <c r="Q105" s="52">
        <v>1230500</v>
      </c>
      <c r="R105" s="52">
        <v>102541.67</v>
      </c>
      <c r="S105" s="92">
        <v>0.52710639999999997</v>
      </c>
      <c r="T105" s="100">
        <f t="shared" si="61"/>
        <v>54644.924599448561</v>
      </c>
      <c r="U105" s="14">
        <f t="shared" si="65"/>
        <v>54644.924599448561</v>
      </c>
      <c r="V105" s="13" t="s">
        <v>274</v>
      </c>
      <c r="W105" s="52">
        <v>1230500</v>
      </c>
      <c r="X105" s="52">
        <v>102541.67</v>
      </c>
      <c r="Y105" s="92">
        <v>0.52710639999999997</v>
      </c>
      <c r="Z105" s="14">
        <f>U105</f>
        <v>54644.924599448561</v>
      </c>
      <c r="AA105" s="14">
        <f t="shared" si="65"/>
        <v>54644.924599448561</v>
      </c>
      <c r="AB105" s="14">
        <f t="shared" si="65"/>
        <v>54644.924599448561</v>
      </c>
      <c r="AC105" s="14">
        <f t="shared" si="65"/>
        <v>54644.924599448561</v>
      </c>
      <c r="AD105" s="14">
        <f t="shared" si="65"/>
        <v>54644.924599448561</v>
      </c>
      <c r="AE105" s="14">
        <f t="shared" si="65"/>
        <v>54644.924599448561</v>
      </c>
      <c r="AF105" s="14">
        <f t="shared" si="65"/>
        <v>54644.924599448561</v>
      </c>
      <c r="AG105" s="74">
        <f t="shared" si="64"/>
        <v>653955.4313950371</v>
      </c>
    </row>
    <row r="106" spans="1:33" ht="15.75" outlineLevel="2" x14ac:dyDescent="0.25">
      <c r="A106" s="19">
        <v>11</v>
      </c>
      <c r="B106" s="12" t="s">
        <v>7</v>
      </c>
      <c r="C106" s="78"/>
      <c r="D106" s="78">
        <v>275</v>
      </c>
      <c r="E106" s="78">
        <v>55</v>
      </c>
      <c r="F106" s="65"/>
      <c r="G106" s="121">
        <v>1.0069999999999999</v>
      </c>
      <c r="H106" s="13" t="s">
        <v>8</v>
      </c>
      <c r="I106" s="13" t="s">
        <v>274</v>
      </c>
      <c r="J106" s="52">
        <v>1230500</v>
      </c>
      <c r="K106" s="52">
        <v>102541.67</v>
      </c>
      <c r="L106" s="51">
        <v>0.81071280000000001</v>
      </c>
      <c r="M106" s="14">
        <f t="shared" si="60"/>
        <v>83131.839999999997</v>
      </c>
      <c r="N106" s="14">
        <f t="shared" si="49"/>
        <v>83131.839999999997</v>
      </c>
      <c r="O106" s="14">
        <f t="shared" si="50"/>
        <v>83131.839999999997</v>
      </c>
      <c r="P106" s="13" t="s">
        <v>274</v>
      </c>
      <c r="Q106" s="52">
        <v>1230500</v>
      </c>
      <c r="R106" s="52">
        <v>102541.67</v>
      </c>
      <c r="S106" s="92">
        <v>0.81071280000000001</v>
      </c>
      <c r="T106" s="100">
        <f t="shared" si="61"/>
        <v>83713.767313192613</v>
      </c>
      <c r="U106" s="14">
        <f t="shared" si="65"/>
        <v>83713.767313192613</v>
      </c>
      <c r="V106" s="13" t="s">
        <v>274</v>
      </c>
      <c r="W106" s="52">
        <v>1230500</v>
      </c>
      <c r="X106" s="52">
        <v>102541.67</v>
      </c>
      <c r="Y106" s="92">
        <v>0.81071280000000001</v>
      </c>
      <c r="Z106" s="14">
        <f>U106</f>
        <v>83713.767313192613</v>
      </c>
      <c r="AA106" s="14">
        <f t="shared" si="65"/>
        <v>83713.767313192613</v>
      </c>
      <c r="AB106" s="14">
        <f t="shared" si="65"/>
        <v>83713.767313192613</v>
      </c>
      <c r="AC106" s="14">
        <f t="shared" si="65"/>
        <v>83713.767313192613</v>
      </c>
      <c r="AD106" s="14">
        <f t="shared" si="65"/>
        <v>83713.767313192613</v>
      </c>
      <c r="AE106" s="14">
        <f t="shared" si="65"/>
        <v>83713.767313192613</v>
      </c>
      <c r="AF106" s="14">
        <f t="shared" si="65"/>
        <v>83713.767313192613</v>
      </c>
      <c r="AG106" s="74">
        <f t="shared" si="64"/>
        <v>1002819.4258187334</v>
      </c>
    </row>
    <row r="107" spans="1:33" ht="15.75" outlineLevel="2" x14ac:dyDescent="0.25">
      <c r="A107" s="19">
        <v>12</v>
      </c>
      <c r="B107" s="12" t="s">
        <v>111</v>
      </c>
      <c r="C107" s="78"/>
      <c r="D107" s="78">
        <v>696</v>
      </c>
      <c r="E107" s="78">
        <v>159</v>
      </c>
      <c r="F107" s="65"/>
      <c r="G107" s="121">
        <v>1.0209999999999999</v>
      </c>
      <c r="H107" s="13" t="s">
        <v>8</v>
      </c>
      <c r="I107" s="13" t="s">
        <v>274</v>
      </c>
      <c r="J107" s="52">
        <v>1230500</v>
      </c>
      <c r="K107" s="52">
        <v>102541.67</v>
      </c>
      <c r="L107" s="51">
        <v>0.81071280000000001</v>
      </c>
      <c r="M107" s="14">
        <f t="shared" si="60"/>
        <v>83131.839999999997</v>
      </c>
      <c r="N107" s="14">
        <f t="shared" si="49"/>
        <v>83131.839999999997</v>
      </c>
      <c r="O107" s="14">
        <f t="shared" si="50"/>
        <v>83131.839999999997</v>
      </c>
      <c r="P107" s="13" t="s">
        <v>274</v>
      </c>
      <c r="Q107" s="52">
        <v>1230500</v>
      </c>
      <c r="R107" s="52">
        <v>102541.67</v>
      </c>
      <c r="S107" s="92">
        <v>0.81071280000000001</v>
      </c>
      <c r="T107" s="100">
        <f t="shared" si="61"/>
        <v>84877.613134825879</v>
      </c>
      <c r="U107" s="14">
        <f t="shared" si="65"/>
        <v>84877.613134825879</v>
      </c>
      <c r="V107" s="13" t="s">
        <v>274</v>
      </c>
      <c r="W107" s="52">
        <v>1230500</v>
      </c>
      <c r="X107" s="52">
        <v>102541.67</v>
      </c>
      <c r="Y107" s="92">
        <v>0.81071280000000001</v>
      </c>
      <c r="Z107" s="14">
        <f>U107</f>
        <v>84877.613134825879</v>
      </c>
      <c r="AA107" s="14">
        <f t="shared" si="65"/>
        <v>84877.613134825879</v>
      </c>
      <c r="AB107" s="14">
        <f t="shared" si="65"/>
        <v>84877.613134825879</v>
      </c>
      <c r="AC107" s="14">
        <f t="shared" si="65"/>
        <v>84877.613134825879</v>
      </c>
      <c r="AD107" s="14">
        <f t="shared" si="65"/>
        <v>84877.613134825879</v>
      </c>
      <c r="AE107" s="14">
        <f t="shared" si="65"/>
        <v>84877.613134825879</v>
      </c>
      <c r="AF107" s="14">
        <f t="shared" si="65"/>
        <v>84877.613134825879</v>
      </c>
      <c r="AG107" s="74">
        <f t="shared" si="64"/>
        <v>1013294.0382134327</v>
      </c>
    </row>
    <row r="108" spans="1:33" ht="18.75" outlineLevel="1" x14ac:dyDescent="0.25">
      <c r="A108" s="130"/>
      <c r="B108" s="21" t="s">
        <v>21</v>
      </c>
      <c r="C108" s="23">
        <v>2</v>
      </c>
      <c r="D108" s="23">
        <f t="shared" ref="D108:E108" si="66">D109+D110</f>
        <v>1861</v>
      </c>
      <c r="E108" s="23">
        <f t="shared" si="66"/>
        <v>474</v>
      </c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95"/>
      <c r="T108" s="100"/>
      <c r="U108" s="14"/>
      <c r="V108" s="23"/>
      <c r="W108" s="23"/>
      <c r="X108" s="23"/>
      <c r="Y108" s="95"/>
      <c r="Z108" s="22"/>
      <c r="AA108" s="22"/>
      <c r="AB108" s="22"/>
      <c r="AC108" s="22"/>
      <c r="AD108" s="22"/>
      <c r="AE108" s="22"/>
      <c r="AF108" s="22"/>
      <c r="AG108" s="76">
        <f t="shared" ref="AG108" si="67">AG109+AG110</f>
        <v>2641067.5000089603</v>
      </c>
    </row>
    <row r="109" spans="1:33" ht="15.75" outlineLevel="2" x14ac:dyDescent="0.25">
      <c r="A109" s="19">
        <v>13</v>
      </c>
      <c r="B109" s="12" t="s">
        <v>65</v>
      </c>
      <c r="C109" s="78"/>
      <c r="D109" s="78">
        <v>922</v>
      </c>
      <c r="E109" s="78">
        <v>236</v>
      </c>
      <c r="F109" s="41"/>
      <c r="G109" s="126">
        <v>1.024</v>
      </c>
      <c r="H109" s="13" t="s">
        <v>8</v>
      </c>
      <c r="I109" s="13" t="s">
        <v>287</v>
      </c>
      <c r="J109" s="66">
        <v>2460900</v>
      </c>
      <c r="K109" s="66">
        <v>205075</v>
      </c>
      <c r="L109" s="51">
        <v>0.52711790000000003</v>
      </c>
      <c r="M109" s="14">
        <f>ROUND(K109*L109,2)</f>
        <v>108098.7</v>
      </c>
      <c r="N109" s="14">
        <f t="shared" si="49"/>
        <v>108098.7</v>
      </c>
      <c r="O109" s="14">
        <f t="shared" si="50"/>
        <v>108098.7</v>
      </c>
      <c r="P109" s="13" t="s">
        <v>287</v>
      </c>
      <c r="Q109" s="66">
        <v>2460900</v>
      </c>
      <c r="R109" s="66">
        <v>205075</v>
      </c>
      <c r="S109" s="92">
        <v>0.52711790000000003</v>
      </c>
      <c r="T109" s="100">
        <f>$R$109*S109*G109</f>
        <v>110693.07222272002</v>
      </c>
      <c r="U109" s="14">
        <f t="shared" si="65"/>
        <v>110693.07222272002</v>
      </c>
      <c r="V109" s="13" t="s">
        <v>287</v>
      </c>
      <c r="W109" s="66">
        <v>2460900</v>
      </c>
      <c r="X109" s="66">
        <v>205075</v>
      </c>
      <c r="Y109" s="92">
        <v>0.52711790000000003</v>
      </c>
      <c r="Z109" s="14">
        <f>U109</f>
        <v>110693.07222272002</v>
      </c>
      <c r="AA109" s="14">
        <f t="shared" si="65"/>
        <v>110693.07222272002</v>
      </c>
      <c r="AB109" s="14">
        <f t="shared" si="65"/>
        <v>110693.07222272002</v>
      </c>
      <c r="AC109" s="14">
        <f t="shared" si="65"/>
        <v>110693.07222272002</v>
      </c>
      <c r="AD109" s="14">
        <f t="shared" si="65"/>
        <v>110693.07222272002</v>
      </c>
      <c r="AE109" s="14">
        <f t="shared" si="65"/>
        <v>110693.07222272002</v>
      </c>
      <c r="AF109" s="14">
        <f t="shared" si="65"/>
        <v>110693.07222272002</v>
      </c>
      <c r="AG109" s="74">
        <f>M109+N109+O109+T109+U109+Z109+AA109+AB109+AC109+AD109+AE109+AF109</f>
        <v>1320533.7500044801</v>
      </c>
    </row>
    <row r="110" spans="1:33" ht="15.75" outlineLevel="2" x14ac:dyDescent="0.25">
      <c r="A110" s="19">
        <v>14</v>
      </c>
      <c r="B110" s="12" t="s">
        <v>66</v>
      </c>
      <c r="C110" s="78"/>
      <c r="D110" s="78">
        <v>939</v>
      </c>
      <c r="E110" s="78">
        <v>238</v>
      </c>
      <c r="F110" s="41"/>
      <c r="G110" s="126">
        <v>1.024</v>
      </c>
      <c r="H110" s="13" t="s">
        <v>8</v>
      </c>
      <c r="I110" s="13" t="s">
        <v>287</v>
      </c>
      <c r="J110" s="66">
        <v>2460900</v>
      </c>
      <c r="K110" s="66">
        <v>205075</v>
      </c>
      <c r="L110" s="51">
        <v>0.52711790000000003</v>
      </c>
      <c r="M110" s="14">
        <f>ROUND(K110*L110,2)</f>
        <v>108098.7</v>
      </c>
      <c r="N110" s="14">
        <f t="shared" si="49"/>
        <v>108098.7</v>
      </c>
      <c r="O110" s="14">
        <f t="shared" si="50"/>
        <v>108098.7</v>
      </c>
      <c r="P110" s="13" t="s">
        <v>287</v>
      </c>
      <c r="Q110" s="66">
        <v>2460900</v>
      </c>
      <c r="R110" s="66">
        <v>205075</v>
      </c>
      <c r="S110" s="92">
        <v>0.52711790000000003</v>
      </c>
      <c r="T110" s="100">
        <f>$R$109*S110*G110</f>
        <v>110693.07222272002</v>
      </c>
      <c r="U110" s="14">
        <f t="shared" si="65"/>
        <v>110693.07222272002</v>
      </c>
      <c r="V110" s="13" t="s">
        <v>287</v>
      </c>
      <c r="W110" s="66">
        <v>2460900</v>
      </c>
      <c r="X110" s="66">
        <v>205075</v>
      </c>
      <c r="Y110" s="92">
        <v>0.52711790000000003</v>
      </c>
      <c r="Z110" s="14">
        <f>U110</f>
        <v>110693.07222272002</v>
      </c>
      <c r="AA110" s="14">
        <f t="shared" si="65"/>
        <v>110693.07222272002</v>
      </c>
      <c r="AB110" s="14">
        <f t="shared" si="65"/>
        <v>110693.07222272002</v>
      </c>
      <c r="AC110" s="14">
        <f t="shared" si="65"/>
        <v>110693.07222272002</v>
      </c>
      <c r="AD110" s="14">
        <f t="shared" si="65"/>
        <v>110693.07222272002</v>
      </c>
      <c r="AE110" s="14">
        <f t="shared" si="65"/>
        <v>110693.07222272002</v>
      </c>
      <c r="AF110" s="14">
        <f t="shared" si="65"/>
        <v>110693.07222272002</v>
      </c>
      <c r="AG110" s="74">
        <f>M110+N110+O110+T110+U110+Z110+AA110+AB110+AC110+AD110+AE110+AF110</f>
        <v>1320533.7500044801</v>
      </c>
    </row>
    <row r="111" spans="1:33" ht="15.75" x14ac:dyDescent="0.25">
      <c r="A111" s="43">
        <v>5</v>
      </c>
      <c r="B111" s="24" t="s">
        <v>67</v>
      </c>
      <c r="C111" s="68">
        <f>C112+C131+C135</f>
        <v>22</v>
      </c>
      <c r="D111" s="68">
        <f t="shared" ref="D111:AG111" si="68">D112+D131+D135</f>
        <v>13111</v>
      </c>
      <c r="E111" s="68">
        <f t="shared" si="68"/>
        <v>1966</v>
      </c>
      <c r="F111" s="68">
        <f t="shared" si="68"/>
        <v>1</v>
      </c>
      <c r="G111" s="125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93"/>
      <c r="T111" s="100"/>
      <c r="U111" s="14"/>
      <c r="V111" s="68"/>
      <c r="W111" s="68"/>
      <c r="X111" s="68"/>
      <c r="Y111" s="93"/>
      <c r="Z111" s="57"/>
      <c r="AA111" s="57"/>
      <c r="AB111" s="57"/>
      <c r="AC111" s="57"/>
      <c r="AD111" s="57"/>
      <c r="AE111" s="57"/>
      <c r="AF111" s="57"/>
      <c r="AG111" s="73">
        <f t="shared" si="68"/>
        <v>22218678.078496277</v>
      </c>
    </row>
    <row r="112" spans="1:33" ht="18.75" outlineLevel="1" x14ac:dyDescent="0.25">
      <c r="A112" s="19"/>
      <c r="B112" s="21" t="s">
        <v>6</v>
      </c>
      <c r="C112" s="23">
        <v>18</v>
      </c>
      <c r="D112" s="69">
        <f t="shared" ref="D112:F112" si="69">SUM(D113:D130)</f>
        <v>7881</v>
      </c>
      <c r="E112" s="69">
        <f t="shared" si="69"/>
        <v>1119</v>
      </c>
      <c r="F112" s="69">
        <f t="shared" si="69"/>
        <v>1</v>
      </c>
      <c r="G112" s="127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96"/>
      <c r="T112" s="100"/>
      <c r="U112" s="14"/>
      <c r="V112" s="69"/>
      <c r="W112" s="69"/>
      <c r="X112" s="69"/>
      <c r="Y112" s="96"/>
      <c r="Z112" s="61"/>
      <c r="AA112" s="61"/>
      <c r="AB112" s="61"/>
      <c r="AC112" s="61"/>
      <c r="AD112" s="61"/>
      <c r="AE112" s="61"/>
      <c r="AF112" s="61"/>
      <c r="AG112" s="76">
        <f t="shared" ref="AG112" si="70">SUM(AG113:AG130)</f>
        <v>15093860.469801422</v>
      </c>
    </row>
    <row r="113" spans="1:38" ht="15.75" outlineLevel="2" x14ac:dyDescent="0.25">
      <c r="A113" s="131">
        <v>1</v>
      </c>
      <c r="B113" s="12" t="s">
        <v>68</v>
      </c>
      <c r="C113" s="78"/>
      <c r="D113" s="78">
        <v>126</v>
      </c>
      <c r="E113" s="78">
        <v>7</v>
      </c>
      <c r="F113" s="53"/>
      <c r="G113" s="121">
        <v>1.0009999999999999</v>
      </c>
      <c r="H113" s="13" t="s">
        <v>8</v>
      </c>
      <c r="I113" s="13" t="s">
        <v>274</v>
      </c>
      <c r="J113" s="52">
        <v>1230500</v>
      </c>
      <c r="K113" s="52">
        <v>102541.67</v>
      </c>
      <c r="L113" s="51">
        <v>0.81071280000000001</v>
      </c>
      <c r="M113" s="14">
        <f t="shared" ref="M113:M130" si="71">ROUND(K113*L113,2)</f>
        <v>83131.839999999997</v>
      </c>
      <c r="N113" s="14">
        <f t="shared" si="49"/>
        <v>83131.839999999997</v>
      </c>
      <c r="O113" s="14">
        <f t="shared" si="50"/>
        <v>83131.839999999997</v>
      </c>
      <c r="P113" s="13" t="s">
        <v>274</v>
      </c>
      <c r="Q113" s="52">
        <v>1230500</v>
      </c>
      <c r="R113" s="52">
        <v>102541.67</v>
      </c>
      <c r="S113" s="92">
        <v>0.81071280000000001</v>
      </c>
      <c r="T113" s="100">
        <f t="shared" ref="T113:T130" si="72">$R$113*S113*G113</f>
        <v>83214.976246778358</v>
      </c>
      <c r="U113" s="14">
        <f t="shared" ref="U113:AF128" si="73">T113</f>
        <v>83214.976246778358</v>
      </c>
      <c r="V113" s="13" t="s">
        <v>274</v>
      </c>
      <c r="W113" s="52">
        <v>1230500</v>
      </c>
      <c r="X113" s="52">
        <v>102541.67</v>
      </c>
      <c r="Y113" s="92">
        <v>0.81071280000000001</v>
      </c>
      <c r="Z113" s="14">
        <f t="shared" ref="Z113:Z130" si="74">U113</f>
        <v>83214.976246778358</v>
      </c>
      <c r="AA113" s="14">
        <f t="shared" si="73"/>
        <v>83214.976246778358</v>
      </c>
      <c r="AB113" s="14">
        <f t="shared" si="73"/>
        <v>83214.976246778358</v>
      </c>
      <c r="AC113" s="14">
        <f t="shared" si="73"/>
        <v>83214.976246778358</v>
      </c>
      <c r="AD113" s="14">
        <f t="shared" si="73"/>
        <v>83214.976246778358</v>
      </c>
      <c r="AE113" s="14">
        <f t="shared" si="73"/>
        <v>83214.976246778358</v>
      </c>
      <c r="AF113" s="14">
        <f t="shared" si="73"/>
        <v>83214.976246778358</v>
      </c>
      <c r="AG113" s="74">
        <f t="shared" ref="AG113:AG130" si="75">M113+N113+O113+T113+U113+Z113+AA113+AB113+AC113+AD113+AE113+AF113</f>
        <v>998330.30622100539</v>
      </c>
      <c r="AI113" s="48"/>
      <c r="AL113" s="17"/>
    </row>
    <row r="114" spans="1:38" ht="15.75" outlineLevel="2" x14ac:dyDescent="0.25">
      <c r="A114" s="131">
        <v>2</v>
      </c>
      <c r="B114" s="12" t="s">
        <v>69</v>
      </c>
      <c r="C114" s="78"/>
      <c r="D114" s="78">
        <v>207</v>
      </c>
      <c r="E114" s="78">
        <v>41</v>
      </c>
      <c r="F114" s="53"/>
      <c r="G114" s="121">
        <v>1.0109999999999999</v>
      </c>
      <c r="H114" s="13" t="s">
        <v>8</v>
      </c>
      <c r="I114" s="13" t="s">
        <v>274</v>
      </c>
      <c r="J114" s="52">
        <v>1230500</v>
      </c>
      <c r="K114" s="52">
        <v>102541.67</v>
      </c>
      <c r="L114" s="51">
        <v>0.38530320000000001</v>
      </c>
      <c r="M114" s="14">
        <f t="shared" si="71"/>
        <v>39509.629999999997</v>
      </c>
      <c r="N114" s="14">
        <f t="shared" si="49"/>
        <v>39509.629999999997</v>
      </c>
      <c r="O114" s="14">
        <f t="shared" si="50"/>
        <v>39509.629999999997</v>
      </c>
      <c r="P114" s="13" t="s">
        <v>274</v>
      </c>
      <c r="Q114" s="52">
        <v>1230500</v>
      </c>
      <c r="R114" s="52">
        <v>102541.67</v>
      </c>
      <c r="S114" s="92">
        <v>0.38530320000000001</v>
      </c>
      <c r="T114" s="100">
        <f t="shared" si="72"/>
        <v>39944.239553771782</v>
      </c>
      <c r="U114" s="14">
        <f t="shared" si="73"/>
        <v>39944.239553771782</v>
      </c>
      <c r="V114" s="13" t="s">
        <v>274</v>
      </c>
      <c r="W114" s="52">
        <v>1230500</v>
      </c>
      <c r="X114" s="52">
        <v>102541.67</v>
      </c>
      <c r="Y114" s="92">
        <v>0.38530320000000001</v>
      </c>
      <c r="Z114" s="14">
        <f t="shared" si="74"/>
        <v>39944.239553771782</v>
      </c>
      <c r="AA114" s="14">
        <f t="shared" si="73"/>
        <v>39944.239553771782</v>
      </c>
      <c r="AB114" s="14">
        <f t="shared" si="73"/>
        <v>39944.239553771782</v>
      </c>
      <c r="AC114" s="14">
        <f t="shared" si="73"/>
        <v>39944.239553771782</v>
      </c>
      <c r="AD114" s="14">
        <f t="shared" si="73"/>
        <v>39944.239553771782</v>
      </c>
      <c r="AE114" s="14">
        <f t="shared" si="73"/>
        <v>39944.239553771782</v>
      </c>
      <c r="AF114" s="14">
        <f t="shared" si="73"/>
        <v>39944.239553771782</v>
      </c>
      <c r="AG114" s="74">
        <f t="shared" si="75"/>
        <v>478027.04598394613</v>
      </c>
      <c r="AI114" s="48"/>
      <c r="AL114" s="17"/>
    </row>
    <row r="115" spans="1:38" ht="15.75" outlineLevel="2" x14ac:dyDescent="0.25">
      <c r="A115" s="131">
        <v>3</v>
      </c>
      <c r="B115" s="12" t="s">
        <v>70</v>
      </c>
      <c r="C115" s="78"/>
      <c r="D115" s="78">
        <v>619</v>
      </c>
      <c r="E115" s="78">
        <v>112</v>
      </c>
      <c r="F115" s="53"/>
      <c r="G115" s="121">
        <v>1.0149999999999999</v>
      </c>
      <c r="H115" s="13" t="s">
        <v>8</v>
      </c>
      <c r="I115" s="13" t="s">
        <v>274</v>
      </c>
      <c r="J115" s="52">
        <v>1230500</v>
      </c>
      <c r="K115" s="52">
        <v>102541.67</v>
      </c>
      <c r="L115" s="51">
        <v>0.81071280000000001</v>
      </c>
      <c r="M115" s="14">
        <f t="shared" si="71"/>
        <v>83131.839999999997</v>
      </c>
      <c r="N115" s="14">
        <f t="shared" si="49"/>
        <v>83131.839999999997</v>
      </c>
      <c r="O115" s="14">
        <f t="shared" si="50"/>
        <v>83131.839999999997</v>
      </c>
      <c r="P115" s="13" t="s">
        <v>274</v>
      </c>
      <c r="Q115" s="52">
        <v>1230500</v>
      </c>
      <c r="R115" s="52">
        <v>102541.67</v>
      </c>
      <c r="S115" s="92">
        <v>0.81071280000000001</v>
      </c>
      <c r="T115" s="100">
        <f t="shared" si="72"/>
        <v>84378.822068411624</v>
      </c>
      <c r="U115" s="14">
        <f t="shared" si="73"/>
        <v>84378.822068411624</v>
      </c>
      <c r="V115" s="13" t="s">
        <v>274</v>
      </c>
      <c r="W115" s="52">
        <v>1230500</v>
      </c>
      <c r="X115" s="52">
        <v>102541.67</v>
      </c>
      <c r="Y115" s="92">
        <v>0.81071280000000001</v>
      </c>
      <c r="Z115" s="14">
        <f t="shared" si="74"/>
        <v>84378.822068411624</v>
      </c>
      <c r="AA115" s="14">
        <f t="shared" si="73"/>
        <v>84378.822068411624</v>
      </c>
      <c r="AB115" s="14">
        <f t="shared" si="73"/>
        <v>84378.822068411624</v>
      </c>
      <c r="AC115" s="14">
        <f t="shared" si="73"/>
        <v>84378.822068411624</v>
      </c>
      <c r="AD115" s="14">
        <f t="shared" si="73"/>
        <v>84378.822068411624</v>
      </c>
      <c r="AE115" s="14">
        <f t="shared" si="73"/>
        <v>84378.822068411624</v>
      </c>
      <c r="AF115" s="14">
        <f t="shared" si="73"/>
        <v>84378.822068411624</v>
      </c>
      <c r="AG115" s="74">
        <f t="shared" si="75"/>
        <v>1008804.9186157046</v>
      </c>
      <c r="AI115" s="48"/>
      <c r="AL115" s="17"/>
    </row>
    <row r="116" spans="1:38" ht="15.75" outlineLevel="2" x14ac:dyDescent="0.25">
      <c r="A116" s="131">
        <v>4</v>
      </c>
      <c r="B116" s="12" t="s">
        <v>71</v>
      </c>
      <c r="C116" s="78"/>
      <c r="D116" s="78">
        <v>344</v>
      </c>
      <c r="E116" s="78">
        <v>45</v>
      </c>
      <c r="F116" s="53"/>
      <c r="G116" s="121">
        <v>1.006</v>
      </c>
      <c r="H116" s="13" t="s">
        <v>8</v>
      </c>
      <c r="I116" s="13" t="s">
        <v>274</v>
      </c>
      <c r="J116" s="52">
        <v>1230500</v>
      </c>
      <c r="K116" s="52">
        <v>102541.67</v>
      </c>
      <c r="L116" s="51">
        <v>0.81071280000000001</v>
      </c>
      <c r="M116" s="14">
        <f t="shared" si="71"/>
        <v>83131.839999999997</v>
      </c>
      <c r="N116" s="14">
        <f t="shared" si="49"/>
        <v>83131.839999999997</v>
      </c>
      <c r="O116" s="14">
        <f t="shared" si="50"/>
        <v>83131.839999999997</v>
      </c>
      <c r="P116" s="13" t="s">
        <v>274</v>
      </c>
      <c r="Q116" s="52">
        <v>1230500</v>
      </c>
      <c r="R116" s="52">
        <v>102541.67</v>
      </c>
      <c r="S116" s="92">
        <v>0.81071280000000001</v>
      </c>
      <c r="T116" s="100">
        <f t="shared" si="72"/>
        <v>83630.635468790249</v>
      </c>
      <c r="U116" s="14">
        <f t="shared" si="73"/>
        <v>83630.635468790249</v>
      </c>
      <c r="V116" s="13" t="s">
        <v>274</v>
      </c>
      <c r="W116" s="52">
        <v>1230500</v>
      </c>
      <c r="X116" s="52">
        <v>102541.67</v>
      </c>
      <c r="Y116" s="92">
        <v>0.81071280000000001</v>
      </c>
      <c r="Z116" s="14">
        <f t="shared" si="74"/>
        <v>83630.635468790249</v>
      </c>
      <c r="AA116" s="14">
        <f t="shared" si="73"/>
        <v>83630.635468790249</v>
      </c>
      <c r="AB116" s="14">
        <f t="shared" si="73"/>
        <v>83630.635468790249</v>
      </c>
      <c r="AC116" s="14">
        <f t="shared" si="73"/>
        <v>83630.635468790249</v>
      </c>
      <c r="AD116" s="14">
        <f t="shared" si="73"/>
        <v>83630.635468790249</v>
      </c>
      <c r="AE116" s="14">
        <f t="shared" si="73"/>
        <v>83630.635468790249</v>
      </c>
      <c r="AF116" s="14">
        <f t="shared" si="73"/>
        <v>83630.635468790249</v>
      </c>
      <c r="AG116" s="74">
        <f t="shared" si="75"/>
        <v>1002071.2392191126</v>
      </c>
      <c r="AI116" s="48"/>
      <c r="AL116" s="17"/>
    </row>
    <row r="117" spans="1:38" ht="15.75" outlineLevel="2" x14ac:dyDescent="0.25">
      <c r="A117" s="19">
        <v>5</v>
      </c>
      <c r="B117" s="12" t="s">
        <v>72</v>
      </c>
      <c r="C117" s="78"/>
      <c r="D117" s="78">
        <v>298</v>
      </c>
      <c r="E117" s="78">
        <v>74</v>
      </c>
      <c r="F117" s="53"/>
      <c r="G117" s="121">
        <v>1.01</v>
      </c>
      <c r="H117" s="13" t="s">
        <v>8</v>
      </c>
      <c r="I117" s="13" t="s">
        <v>274</v>
      </c>
      <c r="J117" s="52">
        <v>1230500</v>
      </c>
      <c r="K117" s="52">
        <v>102541.67</v>
      </c>
      <c r="L117" s="51">
        <v>0.81071280000000001</v>
      </c>
      <c r="M117" s="14">
        <f t="shared" si="71"/>
        <v>83131.839999999997</v>
      </c>
      <c r="N117" s="14">
        <f t="shared" si="49"/>
        <v>83131.839999999997</v>
      </c>
      <c r="O117" s="14">
        <f t="shared" si="50"/>
        <v>83131.839999999997</v>
      </c>
      <c r="P117" s="13" t="s">
        <v>274</v>
      </c>
      <c r="Q117" s="52">
        <v>1230500</v>
      </c>
      <c r="R117" s="52">
        <v>102541.67</v>
      </c>
      <c r="S117" s="92">
        <v>0.81071280000000001</v>
      </c>
      <c r="T117" s="100">
        <f t="shared" si="72"/>
        <v>83963.162846399762</v>
      </c>
      <c r="U117" s="14">
        <f t="shared" si="73"/>
        <v>83963.162846399762</v>
      </c>
      <c r="V117" s="13" t="s">
        <v>274</v>
      </c>
      <c r="W117" s="52">
        <v>1230500</v>
      </c>
      <c r="X117" s="52">
        <v>102541.67</v>
      </c>
      <c r="Y117" s="92">
        <v>0.81071280000000001</v>
      </c>
      <c r="Z117" s="14">
        <f t="shared" si="74"/>
        <v>83963.162846399762</v>
      </c>
      <c r="AA117" s="14">
        <f t="shared" si="73"/>
        <v>83963.162846399762</v>
      </c>
      <c r="AB117" s="14">
        <f t="shared" si="73"/>
        <v>83963.162846399762</v>
      </c>
      <c r="AC117" s="14">
        <f t="shared" si="73"/>
        <v>83963.162846399762</v>
      </c>
      <c r="AD117" s="14">
        <f t="shared" si="73"/>
        <v>83963.162846399762</v>
      </c>
      <c r="AE117" s="14">
        <f t="shared" si="73"/>
        <v>83963.162846399762</v>
      </c>
      <c r="AF117" s="14">
        <f t="shared" si="73"/>
        <v>83963.162846399762</v>
      </c>
      <c r="AG117" s="74">
        <f t="shared" si="75"/>
        <v>1005063.9856175976</v>
      </c>
      <c r="AI117" s="48"/>
      <c r="AL117" s="17"/>
    </row>
    <row r="118" spans="1:38" ht="15.75" outlineLevel="2" x14ac:dyDescent="0.25">
      <c r="A118" s="19">
        <v>6</v>
      </c>
      <c r="B118" s="12" t="s">
        <v>73</v>
      </c>
      <c r="C118" s="78"/>
      <c r="D118" s="78">
        <v>541</v>
      </c>
      <c r="E118" s="78">
        <v>77</v>
      </c>
      <c r="F118" s="53"/>
      <c r="G118" s="121">
        <v>1.016</v>
      </c>
      <c r="H118" s="13" t="s">
        <v>8</v>
      </c>
      <c r="I118" s="13" t="s">
        <v>274</v>
      </c>
      <c r="J118" s="52">
        <v>1230500</v>
      </c>
      <c r="K118" s="52">
        <v>102541.67</v>
      </c>
      <c r="L118" s="51">
        <v>0.52710639999999997</v>
      </c>
      <c r="M118" s="14">
        <f t="shared" si="71"/>
        <v>54050.37</v>
      </c>
      <c r="N118" s="14">
        <f t="shared" si="49"/>
        <v>54050.37</v>
      </c>
      <c r="O118" s="14">
        <f t="shared" si="50"/>
        <v>54050.37</v>
      </c>
      <c r="P118" s="13" t="s">
        <v>274</v>
      </c>
      <c r="Q118" s="52">
        <v>1230500</v>
      </c>
      <c r="R118" s="52">
        <v>102541.67</v>
      </c>
      <c r="S118" s="92">
        <v>0.52710639999999997</v>
      </c>
      <c r="T118" s="100">
        <f t="shared" si="72"/>
        <v>54915.176452067004</v>
      </c>
      <c r="U118" s="14">
        <f t="shared" si="73"/>
        <v>54915.176452067004</v>
      </c>
      <c r="V118" s="13" t="s">
        <v>274</v>
      </c>
      <c r="W118" s="52">
        <v>1230500</v>
      </c>
      <c r="X118" s="52">
        <v>102541.67</v>
      </c>
      <c r="Y118" s="92">
        <v>0.52710639999999997</v>
      </c>
      <c r="Z118" s="14">
        <f t="shared" si="74"/>
        <v>54915.176452067004</v>
      </c>
      <c r="AA118" s="14">
        <f t="shared" si="73"/>
        <v>54915.176452067004</v>
      </c>
      <c r="AB118" s="14">
        <f t="shared" si="73"/>
        <v>54915.176452067004</v>
      </c>
      <c r="AC118" s="14">
        <f t="shared" si="73"/>
        <v>54915.176452067004</v>
      </c>
      <c r="AD118" s="14">
        <f t="shared" si="73"/>
        <v>54915.176452067004</v>
      </c>
      <c r="AE118" s="14">
        <f t="shared" si="73"/>
        <v>54915.176452067004</v>
      </c>
      <c r="AF118" s="14">
        <f t="shared" si="73"/>
        <v>54915.176452067004</v>
      </c>
      <c r="AG118" s="74">
        <f t="shared" si="75"/>
        <v>656387.69806860294</v>
      </c>
      <c r="AI118" s="48"/>
      <c r="AL118" s="17"/>
    </row>
    <row r="119" spans="1:38" ht="15.75" outlineLevel="2" x14ac:dyDescent="0.25">
      <c r="A119" s="19">
        <v>7</v>
      </c>
      <c r="B119" s="12" t="s">
        <v>74</v>
      </c>
      <c r="C119" s="78"/>
      <c r="D119" s="78">
        <v>417</v>
      </c>
      <c r="E119" s="78">
        <v>63</v>
      </c>
      <c r="F119" s="53">
        <v>1</v>
      </c>
      <c r="G119" s="121">
        <v>1</v>
      </c>
      <c r="H119" s="13" t="s">
        <v>8</v>
      </c>
      <c r="I119" s="13" t="s">
        <v>274</v>
      </c>
      <c r="J119" s="52">
        <v>1230500</v>
      </c>
      <c r="K119" s="52">
        <v>102541.67</v>
      </c>
      <c r="L119" s="51">
        <v>0.81071280000000001</v>
      </c>
      <c r="M119" s="14">
        <f t="shared" si="71"/>
        <v>83131.839999999997</v>
      </c>
      <c r="N119" s="14">
        <f t="shared" si="49"/>
        <v>83131.839999999997</v>
      </c>
      <c r="O119" s="14">
        <f t="shared" si="50"/>
        <v>83131.839999999997</v>
      </c>
      <c r="P119" s="13" t="s">
        <v>274</v>
      </c>
      <c r="Q119" s="52">
        <v>1230500</v>
      </c>
      <c r="R119" s="52">
        <v>102541.67</v>
      </c>
      <c r="S119" s="92">
        <v>0.81071280000000001</v>
      </c>
      <c r="T119" s="100">
        <f t="shared" si="72"/>
        <v>83131.844402375995</v>
      </c>
      <c r="U119" s="14">
        <f t="shared" si="73"/>
        <v>83131.844402375995</v>
      </c>
      <c r="V119" s="13" t="s">
        <v>274</v>
      </c>
      <c r="W119" s="52">
        <v>1230500</v>
      </c>
      <c r="X119" s="52">
        <v>102541.67</v>
      </c>
      <c r="Y119" s="92">
        <v>0.81071280000000001</v>
      </c>
      <c r="Z119" s="14">
        <f t="shared" si="74"/>
        <v>83131.844402375995</v>
      </c>
      <c r="AA119" s="14">
        <f t="shared" si="73"/>
        <v>83131.844402375995</v>
      </c>
      <c r="AB119" s="14">
        <f t="shared" si="73"/>
        <v>83131.844402375995</v>
      </c>
      <c r="AC119" s="14">
        <f t="shared" si="73"/>
        <v>83131.844402375995</v>
      </c>
      <c r="AD119" s="14">
        <f t="shared" si="73"/>
        <v>83131.844402375995</v>
      </c>
      <c r="AE119" s="14">
        <f t="shared" si="73"/>
        <v>83131.844402375995</v>
      </c>
      <c r="AF119" s="14">
        <f t="shared" si="73"/>
        <v>83131.844402375995</v>
      </c>
      <c r="AG119" s="74">
        <f t="shared" si="75"/>
        <v>997582.11962138384</v>
      </c>
      <c r="AI119" s="48"/>
      <c r="AL119" s="17"/>
    </row>
    <row r="120" spans="1:38" ht="15.75" outlineLevel="2" x14ac:dyDescent="0.25">
      <c r="A120" s="19">
        <v>8</v>
      </c>
      <c r="B120" s="12" t="s">
        <v>75</v>
      </c>
      <c r="C120" s="78"/>
      <c r="D120" s="78">
        <v>505</v>
      </c>
      <c r="E120" s="78">
        <v>74</v>
      </c>
      <c r="F120" s="53"/>
      <c r="G120" s="121">
        <v>1.01</v>
      </c>
      <c r="H120" s="13" t="s">
        <v>8</v>
      </c>
      <c r="I120" s="13" t="s">
        <v>274</v>
      </c>
      <c r="J120" s="52">
        <v>1230500</v>
      </c>
      <c r="K120" s="52">
        <v>102541.67</v>
      </c>
      <c r="L120" s="51">
        <v>0.81071280000000001</v>
      </c>
      <c r="M120" s="14">
        <f t="shared" si="71"/>
        <v>83131.839999999997</v>
      </c>
      <c r="N120" s="14">
        <f t="shared" si="49"/>
        <v>83131.839999999997</v>
      </c>
      <c r="O120" s="14">
        <f t="shared" si="50"/>
        <v>83131.839999999997</v>
      </c>
      <c r="P120" s="13" t="s">
        <v>274</v>
      </c>
      <c r="Q120" s="52">
        <v>1230500</v>
      </c>
      <c r="R120" s="52">
        <v>102541.67</v>
      </c>
      <c r="S120" s="92">
        <v>0.81071280000000001</v>
      </c>
      <c r="T120" s="100">
        <f t="shared" si="72"/>
        <v>83963.162846399762</v>
      </c>
      <c r="U120" s="14">
        <f t="shared" si="73"/>
        <v>83963.162846399762</v>
      </c>
      <c r="V120" s="13" t="s">
        <v>274</v>
      </c>
      <c r="W120" s="52">
        <v>1230500</v>
      </c>
      <c r="X120" s="52">
        <v>102541.67</v>
      </c>
      <c r="Y120" s="92">
        <v>0.81071280000000001</v>
      </c>
      <c r="Z120" s="14">
        <f t="shared" si="74"/>
        <v>83963.162846399762</v>
      </c>
      <c r="AA120" s="14">
        <f t="shared" si="73"/>
        <v>83963.162846399762</v>
      </c>
      <c r="AB120" s="14">
        <f t="shared" si="73"/>
        <v>83963.162846399762</v>
      </c>
      <c r="AC120" s="14">
        <f t="shared" si="73"/>
        <v>83963.162846399762</v>
      </c>
      <c r="AD120" s="14">
        <f t="shared" si="73"/>
        <v>83963.162846399762</v>
      </c>
      <c r="AE120" s="14">
        <f t="shared" si="73"/>
        <v>83963.162846399762</v>
      </c>
      <c r="AF120" s="14">
        <f t="shared" si="73"/>
        <v>83963.162846399762</v>
      </c>
      <c r="AG120" s="74">
        <f t="shared" si="75"/>
        <v>1005063.9856175976</v>
      </c>
      <c r="AI120" s="48"/>
      <c r="AL120" s="17"/>
    </row>
    <row r="121" spans="1:38" ht="15.75" outlineLevel="2" x14ac:dyDescent="0.25">
      <c r="A121" s="19">
        <v>9</v>
      </c>
      <c r="B121" s="12" t="s">
        <v>76</v>
      </c>
      <c r="C121" s="78"/>
      <c r="D121" s="78">
        <v>839</v>
      </c>
      <c r="E121" s="78">
        <v>93</v>
      </c>
      <c r="F121" s="53"/>
      <c r="G121" s="121">
        <v>1.0189999999999999</v>
      </c>
      <c r="H121" s="13" t="s">
        <v>8</v>
      </c>
      <c r="I121" s="13" t="s">
        <v>274</v>
      </c>
      <c r="J121" s="52">
        <v>1230500</v>
      </c>
      <c r="K121" s="52">
        <v>102541.67</v>
      </c>
      <c r="L121" s="51">
        <v>0.52710639999999997</v>
      </c>
      <c r="M121" s="14">
        <f t="shared" si="71"/>
        <v>54050.37</v>
      </c>
      <c r="N121" s="14">
        <f t="shared" si="49"/>
        <v>54050.37</v>
      </c>
      <c r="O121" s="14">
        <f t="shared" si="50"/>
        <v>54050.37</v>
      </c>
      <c r="P121" s="13" t="s">
        <v>274</v>
      </c>
      <c r="Q121" s="52">
        <v>1230500</v>
      </c>
      <c r="R121" s="52">
        <v>102541.67</v>
      </c>
      <c r="S121" s="92">
        <v>0.52710639999999997</v>
      </c>
      <c r="T121" s="100">
        <f t="shared" si="72"/>
        <v>55077.327563638064</v>
      </c>
      <c r="U121" s="14">
        <f t="shared" si="73"/>
        <v>55077.327563638064</v>
      </c>
      <c r="V121" s="13" t="s">
        <v>274</v>
      </c>
      <c r="W121" s="52">
        <v>1230500</v>
      </c>
      <c r="X121" s="52">
        <v>102541.67</v>
      </c>
      <c r="Y121" s="92">
        <v>0.52710639999999997</v>
      </c>
      <c r="Z121" s="14">
        <f t="shared" si="74"/>
        <v>55077.327563638064</v>
      </c>
      <c r="AA121" s="14">
        <f t="shared" si="73"/>
        <v>55077.327563638064</v>
      </c>
      <c r="AB121" s="14">
        <f t="shared" si="73"/>
        <v>55077.327563638064</v>
      </c>
      <c r="AC121" s="14">
        <f t="shared" si="73"/>
        <v>55077.327563638064</v>
      </c>
      <c r="AD121" s="14">
        <f t="shared" si="73"/>
        <v>55077.327563638064</v>
      </c>
      <c r="AE121" s="14">
        <f t="shared" si="73"/>
        <v>55077.327563638064</v>
      </c>
      <c r="AF121" s="14">
        <f t="shared" si="73"/>
        <v>55077.327563638064</v>
      </c>
      <c r="AG121" s="74">
        <f t="shared" si="75"/>
        <v>657847.05807274254</v>
      </c>
      <c r="AI121" s="48"/>
      <c r="AL121" s="17"/>
    </row>
    <row r="122" spans="1:38" ht="15.75" outlineLevel="2" x14ac:dyDescent="0.25">
      <c r="A122" s="19">
        <v>10</v>
      </c>
      <c r="B122" s="12" t="s">
        <v>77</v>
      </c>
      <c r="C122" s="78"/>
      <c r="D122" s="78">
        <v>283</v>
      </c>
      <c r="E122" s="78">
        <v>22</v>
      </c>
      <c r="F122" s="53"/>
      <c r="G122" s="121">
        <v>1.0029999999999999</v>
      </c>
      <c r="H122" s="13" t="s">
        <v>8</v>
      </c>
      <c r="I122" s="13" t="s">
        <v>274</v>
      </c>
      <c r="J122" s="52">
        <v>1230500</v>
      </c>
      <c r="K122" s="52">
        <v>102541.67</v>
      </c>
      <c r="L122" s="51">
        <v>0.81071280000000001</v>
      </c>
      <c r="M122" s="14">
        <f t="shared" si="71"/>
        <v>83131.839999999997</v>
      </c>
      <c r="N122" s="14">
        <f t="shared" si="49"/>
        <v>83131.839999999997</v>
      </c>
      <c r="O122" s="14">
        <f t="shared" si="50"/>
        <v>83131.839999999997</v>
      </c>
      <c r="P122" s="13" t="s">
        <v>274</v>
      </c>
      <c r="Q122" s="52">
        <v>1230500</v>
      </c>
      <c r="R122" s="52">
        <v>102541.67</v>
      </c>
      <c r="S122" s="92">
        <v>0.81071280000000001</v>
      </c>
      <c r="T122" s="100">
        <f t="shared" si="72"/>
        <v>83381.239935583115</v>
      </c>
      <c r="U122" s="14">
        <f t="shared" si="73"/>
        <v>83381.239935583115</v>
      </c>
      <c r="V122" s="13" t="s">
        <v>274</v>
      </c>
      <c r="W122" s="52">
        <v>1230500</v>
      </c>
      <c r="X122" s="52">
        <v>102541.67</v>
      </c>
      <c r="Y122" s="92">
        <v>0.81071280000000001</v>
      </c>
      <c r="Z122" s="14">
        <f t="shared" si="74"/>
        <v>83381.239935583115</v>
      </c>
      <c r="AA122" s="14">
        <f t="shared" si="73"/>
        <v>83381.239935583115</v>
      </c>
      <c r="AB122" s="14">
        <f t="shared" si="73"/>
        <v>83381.239935583115</v>
      </c>
      <c r="AC122" s="14">
        <f t="shared" si="73"/>
        <v>83381.239935583115</v>
      </c>
      <c r="AD122" s="14">
        <f t="shared" si="73"/>
        <v>83381.239935583115</v>
      </c>
      <c r="AE122" s="14">
        <f t="shared" si="73"/>
        <v>83381.239935583115</v>
      </c>
      <c r="AF122" s="14">
        <f t="shared" si="73"/>
        <v>83381.239935583115</v>
      </c>
      <c r="AG122" s="74">
        <f t="shared" si="75"/>
        <v>999826.67942024779</v>
      </c>
      <c r="AI122" s="48"/>
      <c r="AL122" s="17"/>
    </row>
    <row r="123" spans="1:38" ht="15.75" outlineLevel="2" x14ac:dyDescent="0.25">
      <c r="A123" s="19">
        <v>11</v>
      </c>
      <c r="B123" s="12" t="s">
        <v>78</v>
      </c>
      <c r="C123" s="78"/>
      <c r="D123" s="78">
        <v>607</v>
      </c>
      <c r="E123" s="78">
        <v>69</v>
      </c>
      <c r="F123" s="53"/>
      <c r="G123" s="121">
        <v>1.0089999999999999</v>
      </c>
      <c r="H123" s="13" t="s">
        <v>8</v>
      </c>
      <c r="I123" s="13" t="s">
        <v>274</v>
      </c>
      <c r="J123" s="52">
        <v>1230500</v>
      </c>
      <c r="K123" s="52">
        <v>102541.67</v>
      </c>
      <c r="L123" s="51">
        <v>0.81071280000000001</v>
      </c>
      <c r="M123" s="14">
        <f t="shared" si="71"/>
        <v>83131.839999999997</v>
      </c>
      <c r="N123" s="14">
        <f t="shared" si="49"/>
        <v>83131.839999999997</v>
      </c>
      <c r="O123" s="14">
        <f t="shared" si="50"/>
        <v>83131.839999999997</v>
      </c>
      <c r="P123" s="13" t="s">
        <v>274</v>
      </c>
      <c r="Q123" s="52">
        <v>1230500</v>
      </c>
      <c r="R123" s="52">
        <v>102541.67</v>
      </c>
      <c r="S123" s="92">
        <v>0.81071280000000001</v>
      </c>
      <c r="T123" s="100">
        <f t="shared" si="72"/>
        <v>83880.031001997369</v>
      </c>
      <c r="U123" s="14">
        <f t="shared" si="73"/>
        <v>83880.031001997369</v>
      </c>
      <c r="V123" s="13" t="s">
        <v>274</v>
      </c>
      <c r="W123" s="52">
        <v>1230500</v>
      </c>
      <c r="X123" s="52">
        <v>102541.67</v>
      </c>
      <c r="Y123" s="92">
        <v>0.81071280000000001</v>
      </c>
      <c r="Z123" s="14">
        <f t="shared" si="74"/>
        <v>83880.031001997369</v>
      </c>
      <c r="AA123" s="14">
        <f t="shared" si="73"/>
        <v>83880.031001997369</v>
      </c>
      <c r="AB123" s="14">
        <f t="shared" si="73"/>
        <v>83880.031001997369</v>
      </c>
      <c r="AC123" s="14">
        <f t="shared" si="73"/>
        <v>83880.031001997369</v>
      </c>
      <c r="AD123" s="14">
        <f t="shared" si="73"/>
        <v>83880.031001997369</v>
      </c>
      <c r="AE123" s="14">
        <f t="shared" si="73"/>
        <v>83880.031001997369</v>
      </c>
      <c r="AF123" s="14">
        <f t="shared" si="73"/>
        <v>83880.031001997369</v>
      </c>
      <c r="AG123" s="74">
        <f t="shared" si="75"/>
        <v>1004315.7990179765</v>
      </c>
      <c r="AI123" s="48"/>
      <c r="AL123" s="17"/>
    </row>
    <row r="124" spans="1:38" ht="15.75" outlineLevel="2" x14ac:dyDescent="0.25">
      <c r="A124" s="132">
        <v>12</v>
      </c>
      <c r="B124" s="47" t="s">
        <v>80</v>
      </c>
      <c r="C124" s="80"/>
      <c r="D124" s="80">
        <v>618</v>
      </c>
      <c r="E124" s="80">
        <v>110</v>
      </c>
      <c r="F124" s="62"/>
      <c r="G124" s="121">
        <v>1.014</v>
      </c>
      <c r="H124" s="6" t="s">
        <v>8</v>
      </c>
      <c r="I124" s="13" t="s">
        <v>274</v>
      </c>
      <c r="J124" s="52">
        <v>1230500</v>
      </c>
      <c r="K124" s="52">
        <v>102541.67</v>
      </c>
      <c r="L124" s="51">
        <v>0.81071280000000001</v>
      </c>
      <c r="M124" s="14">
        <f t="shared" si="71"/>
        <v>83131.839999999997</v>
      </c>
      <c r="N124" s="14">
        <f t="shared" si="49"/>
        <v>83131.839999999997</v>
      </c>
      <c r="O124" s="14">
        <f t="shared" si="50"/>
        <v>83131.839999999997</v>
      </c>
      <c r="P124" s="13" t="s">
        <v>274</v>
      </c>
      <c r="Q124" s="52">
        <v>1230500</v>
      </c>
      <c r="R124" s="52">
        <v>102541.67</v>
      </c>
      <c r="S124" s="92">
        <v>0.81071280000000001</v>
      </c>
      <c r="T124" s="100">
        <f t="shared" si="72"/>
        <v>84295.69022400926</v>
      </c>
      <c r="U124" s="14">
        <f t="shared" si="73"/>
        <v>84295.69022400926</v>
      </c>
      <c r="V124" s="13" t="s">
        <v>274</v>
      </c>
      <c r="W124" s="52">
        <v>1230500</v>
      </c>
      <c r="X124" s="52">
        <v>102541.67</v>
      </c>
      <c r="Y124" s="92">
        <v>0.81071280000000001</v>
      </c>
      <c r="Z124" s="14">
        <f t="shared" si="74"/>
        <v>84295.69022400926</v>
      </c>
      <c r="AA124" s="14">
        <f t="shared" si="73"/>
        <v>84295.69022400926</v>
      </c>
      <c r="AB124" s="14">
        <f t="shared" si="73"/>
        <v>84295.69022400926</v>
      </c>
      <c r="AC124" s="14">
        <f t="shared" si="73"/>
        <v>84295.69022400926</v>
      </c>
      <c r="AD124" s="14">
        <f t="shared" si="73"/>
        <v>84295.69022400926</v>
      </c>
      <c r="AE124" s="14">
        <f t="shared" si="73"/>
        <v>84295.69022400926</v>
      </c>
      <c r="AF124" s="14">
        <f t="shared" si="73"/>
        <v>84295.69022400926</v>
      </c>
      <c r="AG124" s="74">
        <f t="shared" si="75"/>
        <v>1008056.7320160831</v>
      </c>
      <c r="AI124" s="48"/>
      <c r="AL124" s="17"/>
    </row>
    <row r="125" spans="1:38" ht="15.75" outlineLevel="2" x14ac:dyDescent="0.25">
      <c r="A125" s="19">
        <v>13</v>
      </c>
      <c r="B125" s="12" t="s">
        <v>217</v>
      </c>
      <c r="C125" s="78"/>
      <c r="D125" s="78">
        <v>624</v>
      </c>
      <c r="E125" s="78">
        <v>41</v>
      </c>
      <c r="F125" s="53"/>
      <c r="G125" s="121">
        <v>1.008</v>
      </c>
      <c r="H125" s="13" t="s">
        <v>8</v>
      </c>
      <c r="I125" s="13" t="s">
        <v>274</v>
      </c>
      <c r="J125" s="52">
        <v>1230500</v>
      </c>
      <c r="K125" s="52">
        <v>102541.67</v>
      </c>
      <c r="L125" s="51">
        <v>0.52710639999999997</v>
      </c>
      <c r="M125" s="14">
        <f t="shared" si="71"/>
        <v>54050.37</v>
      </c>
      <c r="N125" s="14">
        <f t="shared" ref="N125:N182" si="76">M125</f>
        <v>54050.37</v>
      </c>
      <c r="O125" s="14">
        <f t="shared" ref="O125:O182" si="77">M125</f>
        <v>54050.37</v>
      </c>
      <c r="P125" s="13" t="s">
        <v>274</v>
      </c>
      <c r="Q125" s="52">
        <v>1230500</v>
      </c>
      <c r="R125" s="52">
        <v>102541.67</v>
      </c>
      <c r="S125" s="92">
        <v>0.52710639999999997</v>
      </c>
      <c r="T125" s="100">
        <f t="shared" si="72"/>
        <v>54482.773487877501</v>
      </c>
      <c r="U125" s="14">
        <f t="shared" si="73"/>
        <v>54482.773487877501</v>
      </c>
      <c r="V125" s="13" t="s">
        <v>274</v>
      </c>
      <c r="W125" s="52">
        <v>1230500</v>
      </c>
      <c r="X125" s="52">
        <v>102541.67</v>
      </c>
      <c r="Y125" s="92">
        <v>0.52710639999999997</v>
      </c>
      <c r="Z125" s="14">
        <f t="shared" si="74"/>
        <v>54482.773487877501</v>
      </c>
      <c r="AA125" s="14">
        <f t="shared" si="73"/>
        <v>54482.773487877501</v>
      </c>
      <c r="AB125" s="14">
        <f t="shared" si="73"/>
        <v>54482.773487877501</v>
      </c>
      <c r="AC125" s="14">
        <f t="shared" si="73"/>
        <v>54482.773487877501</v>
      </c>
      <c r="AD125" s="14">
        <f t="shared" si="73"/>
        <v>54482.773487877501</v>
      </c>
      <c r="AE125" s="14">
        <f t="shared" si="73"/>
        <v>54482.773487877501</v>
      </c>
      <c r="AF125" s="14">
        <f t="shared" si="73"/>
        <v>54482.773487877501</v>
      </c>
      <c r="AG125" s="74">
        <f t="shared" si="75"/>
        <v>652496.07139089738</v>
      </c>
      <c r="AI125" s="48"/>
      <c r="AL125" s="17"/>
    </row>
    <row r="126" spans="1:38" ht="15.75" outlineLevel="2" x14ac:dyDescent="0.25">
      <c r="A126" s="19">
        <v>14</v>
      </c>
      <c r="B126" s="12" t="s">
        <v>218</v>
      </c>
      <c r="C126" s="78"/>
      <c r="D126" s="78">
        <v>348</v>
      </c>
      <c r="E126" s="78">
        <v>47</v>
      </c>
      <c r="F126" s="53"/>
      <c r="G126" s="121">
        <v>1.0089999999999999</v>
      </c>
      <c r="H126" s="13" t="s">
        <v>8</v>
      </c>
      <c r="I126" s="13" t="s">
        <v>274</v>
      </c>
      <c r="J126" s="52">
        <v>1230500</v>
      </c>
      <c r="K126" s="52">
        <v>102541.67</v>
      </c>
      <c r="L126" s="51">
        <v>0.52710639999999997</v>
      </c>
      <c r="M126" s="14">
        <f t="shared" si="71"/>
        <v>54050.37</v>
      </c>
      <c r="N126" s="14">
        <f t="shared" si="76"/>
        <v>54050.37</v>
      </c>
      <c r="O126" s="14">
        <f t="shared" si="77"/>
        <v>54050.37</v>
      </c>
      <c r="P126" s="13" t="s">
        <v>274</v>
      </c>
      <c r="Q126" s="52">
        <v>1230500</v>
      </c>
      <c r="R126" s="52">
        <v>102541.67</v>
      </c>
      <c r="S126" s="92">
        <v>0.52710639999999997</v>
      </c>
      <c r="T126" s="100">
        <f t="shared" si="72"/>
        <v>54536.823858401185</v>
      </c>
      <c r="U126" s="14">
        <f t="shared" si="73"/>
        <v>54536.823858401185</v>
      </c>
      <c r="V126" s="13" t="s">
        <v>274</v>
      </c>
      <c r="W126" s="52">
        <v>1230500</v>
      </c>
      <c r="X126" s="52">
        <v>102541.67</v>
      </c>
      <c r="Y126" s="92">
        <v>0.52710639999999997</v>
      </c>
      <c r="Z126" s="14">
        <f t="shared" si="74"/>
        <v>54536.823858401185</v>
      </c>
      <c r="AA126" s="14">
        <f t="shared" si="73"/>
        <v>54536.823858401185</v>
      </c>
      <c r="AB126" s="14">
        <f t="shared" si="73"/>
        <v>54536.823858401185</v>
      </c>
      <c r="AC126" s="14">
        <f t="shared" si="73"/>
        <v>54536.823858401185</v>
      </c>
      <c r="AD126" s="14">
        <f t="shared" si="73"/>
        <v>54536.823858401185</v>
      </c>
      <c r="AE126" s="14">
        <f t="shared" si="73"/>
        <v>54536.823858401185</v>
      </c>
      <c r="AF126" s="14">
        <f t="shared" si="73"/>
        <v>54536.823858401185</v>
      </c>
      <c r="AG126" s="74">
        <f t="shared" si="75"/>
        <v>652982.52472561051</v>
      </c>
      <c r="AI126" s="48"/>
      <c r="AL126" s="17"/>
    </row>
    <row r="127" spans="1:38" ht="15.75" outlineLevel="2" x14ac:dyDescent="0.25">
      <c r="A127" s="19">
        <v>15</v>
      </c>
      <c r="B127" s="12" t="s">
        <v>219</v>
      </c>
      <c r="C127" s="78"/>
      <c r="D127" s="78">
        <v>217</v>
      </c>
      <c r="E127" s="78">
        <v>50</v>
      </c>
      <c r="F127" s="53"/>
      <c r="G127" s="121">
        <v>1.01</v>
      </c>
      <c r="H127" s="13" t="s">
        <v>8</v>
      </c>
      <c r="I127" s="13" t="s">
        <v>274</v>
      </c>
      <c r="J127" s="52">
        <v>1230500</v>
      </c>
      <c r="K127" s="52">
        <v>102541.67</v>
      </c>
      <c r="L127" s="51">
        <v>0.52710639999999997</v>
      </c>
      <c r="M127" s="14">
        <f t="shared" si="71"/>
        <v>54050.37</v>
      </c>
      <c r="N127" s="14">
        <f t="shared" si="76"/>
        <v>54050.37</v>
      </c>
      <c r="O127" s="14">
        <f t="shared" si="77"/>
        <v>54050.37</v>
      </c>
      <c r="P127" s="13" t="s">
        <v>274</v>
      </c>
      <c r="Q127" s="52">
        <v>1230500</v>
      </c>
      <c r="R127" s="52">
        <v>102541.67</v>
      </c>
      <c r="S127" s="92">
        <v>0.52710639999999997</v>
      </c>
      <c r="T127" s="100">
        <f t="shared" si="72"/>
        <v>54590.874228924877</v>
      </c>
      <c r="U127" s="14">
        <f t="shared" si="73"/>
        <v>54590.874228924877</v>
      </c>
      <c r="V127" s="13" t="s">
        <v>274</v>
      </c>
      <c r="W127" s="52">
        <v>1230500</v>
      </c>
      <c r="X127" s="52">
        <v>102541.67</v>
      </c>
      <c r="Y127" s="92">
        <v>0.52710639999999997</v>
      </c>
      <c r="Z127" s="14">
        <f t="shared" si="74"/>
        <v>54590.874228924877</v>
      </c>
      <c r="AA127" s="14">
        <f t="shared" si="73"/>
        <v>54590.874228924877</v>
      </c>
      <c r="AB127" s="14">
        <f t="shared" si="73"/>
        <v>54590.874228924877</v>
      </c>
      <c r="AC127" s="14">
        <f t="shared" si="73"/>
        <v>54590.874228924877</v>
      </c>
      <c r="AD127" s="14">
        <f t="shared" si="73"/>
        <v>54590.874228924877</v>
      </c>
      <c r="AE127" s="14">
        <f t="shared" si="73"/>
        <v>54590.874228924877</v>
      </c>
      <c r="AF127" s="14">
        <f t="shared" si="73"/>
        <v>54590.874228924877</v>
      </c>
      <c r="AG127" s="74">
        <f t="shared" si="75"/>
        <v>653468.97806032386</v>
      </c>
      <c r="AI127" s="48"/>
      <c r="AL127" s="17"/>
    </row>
    <row r="128" spans="1:38" ht="15.75" outlineLevel="2" x14ac:dyDescent="0.25">
      <c r="A128" s="19">
        <v>16</v>
      </c>
      <c r="B128" s="12" t="s">
        <v>220</v>
      </c>
      <c r="C128" s="78"/>
      <c r="D128" s="78">
        <v>332</v>
      </c>
      <c r="E128" s="78">
        <v>43</v>
      </c>
      <c r="F128" s="53"/>
      <c r="G128" s="121">
        <v>1.0089999999999999</v>
      </c>
      <c r="H128" s="13" t="s">
        <v>8</v>
      </c>
      <c r="I128" s="13" t="s">
        <v>274</v>
      </c>
      <c r="J128" s="52">
        <v>1230500</v>
      </c>
      <c r="K128" s="52">
        <v>102541.67</v>
      </c>
      <c r="L128" s="51">
        <v>0.52710639999999997</v>
      </c>
      <c r="M128" s="14">
        <f t="shared" si="71"/>
        <v>54050.37</v>
      </c>
      <c r="N128" s="14">
        <f t="shared" si="76"/>
        <v>54050.37</v>
      </c>
      <c r="O128" s="14">
        <f t="shared" si="77"/>
        <v>54050.37</v>
      </c>
      <c r="P128" s="13" t="s">
        <v>274</v>
      </c>
      <c r="Q128" s="52">
        <v>1230500</v>
      </c>
      <c r="R128" s="52">
        <v>102541.67</v>
      </c>
      <c r="S128" s="92">
        <v>0.52710639999999997</v>
      </c>
      <c r="T128" s="100">
        <f t="shared" si="72"/>
        <v>54536.823858401185</v>
      </c>
      <c r="U128" s="14">
        <f t="shared" si="73"/>
        <v>54536.823858401185</v>
      </c>
      <c r="V128" s="13" t="s">
        <v>274</v>
      </c>
      <c r="W128" s="52">
        <v>1230500</v>
      </c>
      <c r="X128" s="52">
        <v>102541.67</v>
      </c>
      <c r="Y128" s="92">
        <v>0.52710639999999997</v>
      </c>
      <c r="Z128" s="14">
        <f t="shared" si="74"/>
        <v>54536.823858401185</v>
      </c>
      <c r="AA128" s="14">
        <f t="shared" si="73"/>
        <v>54536.823858401185</v>
      </c>
      <c r="AB128" s="14">
        <f t="shared" si="73"/>
        <v>54536.823858401185</v>
      </c>
      <c r="AC128" s="14">
        <f t="shared" si="73"/>
        <v>54536.823858401185</v>
      </c>
      <c r="AD128" s="14">
        <f t="shared" si="73"/>
        <v>54536.823858401185</v>
      </c>
      <c r="AE128" s="14">
        <f t="shared" si="73"/>
        <v>54536.823858401185</v>
      </c>
      <c r="AF128" s="14">
        <f t="shared" si="73"/>
        <v>54536.823858401185</v>
      </c>
      <c r="AG128" s="74">
        <f t="shared" si="75"/>
        <v>652982.52472561051</v>
      </c>
      <c r="AI128" s="48"/>
      <c r="AL128" s="17"/>
    </row>
    <row r="129" spans="1:38" ht="15.75" outlineLevel="2" x14ac:dyDescent="0.25">
      <c r="A129" s="19">
        <v>17</v>
      </c>
      <c r="B129" s="12" t="s">
        <v>221</v>
      </c>
      <c r="C129" s="78"/>
      <c r="D129" s="78">
        <v>180</v>
      </c>
      <c r="E129" s="78">
        <v>42</v>
      </c>
      <c r="F129" s="53"/>
      <c r="G129" s="121">
        <v>1.008</v>
      </c>
      <c r="H129" s="13" t="s">
        <v>8</v>
      </c>
      <c r="I129" s="13" t="s">
        <v>274</v>
      </c>
      <c r="J129" s="52">
        <v>1230500</v>
      </c>
      <c r="K129" s="52">
        <v>102541.67</v>
      </c>
      <c r="L129" s="51">
        <v>0.52710639999999997</v>
      </c>
      <c r="M129" s="14">
        <f t="shared" si="71"/>
        <v>54050.37</v>
      </c>
      <c r="N129" s="14">
        <f t="shared" si="76"/>
        <v>54050.37</v>
      </c>
      <c r="O129" s="14">
        <f t="shared" si="77"/>
        <v>54050.37</v>
      </c>
      <c r="P129" s="13" t="s">
        <v>274</v>
      </c>
      <c r="Q129" s="52">
        <v>1230500</v>
      </c>
      <c r="R129" s="52">
        <v>102541.67</v>
      </c>
      <c r="S129" s="92">
        <v>0.52710639999999997</v>
      </c>
      <c r="T129" s="100">
        <f t="shared" si="72"/>
        <v>54482.773487877501</v>
      </c>
      <c r="U129" s="14">
        <f t="shared" ref="U129:AF144" si="78">T129</f>
        <v>54482.773487877501</v>
      </c>
      <c r="V129" s="13" t="s">
        <v>274</v>
      </c>
      <c r="W129" s="52">
        <v>1230500</v>
      </c>
      <c r="X129" s="52">
        <v>102541.67</v>
      </c>
      <c r="Y129" s="92">
        <v>0.52710639999999997</v>
      </c>
      <c r="Z129" s="14">
        <f t="shared" si="74"/>
        <v>54482.773487877501</v>
      </c>
      <c r="AA129" s="14">
        <f t="shared" si="78"/>
        <v>54482.773487877501</v>
      </c>
      <c r="AB129" s="14">
        <f t="shared" si="78"/>
        <v>54482.773487877501</v>
      </c>
      <c r="AC129" s="14">
        <f t="shared" si="78"/>
        <v>54482.773487877501</v>
      </c>
      <c r="AD129" s="14">
        <f t="shared" si="78"/>
        <v>54482.773487877501</v>
      </c>
      <c r="AE129" s="14">
        <f t="shared" si="78"/>
        <v>54482.773487877501</v>
      </c>
      <c r="AF129" s="14">
        <f t="shared" si="78"/>
        <v>54482.773487877501</v>
      </c>
      <c r="AG129" s="74">
        <f t="shared" si="75"/>
        <v>652496.07139089738</v>
      </c>
      <c r="AI129" s="48"/>
      <c r="AL129" s="17"/>
    </row>
    <row r="130" spans="1:38" ht="15.75" outlineLevel="2" x14ac:dyDescent="0.25">
      <c r="A130" s="19">
        <v>18</v>
      </c>
      <c r="B130" s="12" t="s">
        <v>82</v>
      </c>
      <c r="C130" s="78"/>
      <c r="D130" s="78">
        <v>776</v>
      </c>
      <c r="E130" s="78">
        <v>109</v>
      </c>
      <c r="F130" s="53"/>
      <c r="G130" s="121">
        <v>1.014</v>
      </c>
      <c r="H130" s="13" t="s">
        <v>8</v>
      </c>
      <c r="I130" s="13" t="s">
        <v>274</v>
      </c>
      <c r="J130" s="52">
        <v>1230500</v>
      </c>
      <c r="K130" s="52">
        <v>102541.67</v>
      </c>
      <c r="L130" s="51">
        <v>0.81071280000000001</v>
      </c>
      <c r="M130" s="14">
        <f t="shared" si="71"/>
        <v>83131.839999999997</v>
      </c>
      <c r="N130" s="14">
        <f t="shared" si="76"/>
        <v>83131.839999999997</v>
      </c>
      <c r="O130" s="14">
        <f t="shared" si="77"/>
        <v>83131.839999999997</v>
      </c>
      <c r="P130" s="13" t="s">
        <v>274</v>
      </c>
      <c r="Q130" s="52">
        <v>1230500</v>
      </c>
      <c r="R130" s="52">
        <v>102541.67</v>
      </c>
      <c r="S130" s="92">
        <v>0.81071280000000001</v>
      </c>
      <c r="T130" s="100">
        <f t="shared" si="72"/>
        <v>84295.69022400926</v>
      </c>
      <c r="U130" s="14">
        <f t="shared" si="78"/>
        <v>84295.69022400926</v>
      </c>
      <c r="V130" s="13" t="s">
        <v>274</v>
      </c>
      <c r="W130" s="52">
        <v>1230500</v>
      </c>
      <c r="X130" s="52">
        <v>102541.67</v>
      </c>
      <c r="Y130" s="92">
        <v>0.81071280000000001</v>
      </c>
      <c r="Z130" s="14">
        <f t="shared" si="74"/>
        <v>84295.69022400926</v>
      </c>
      <c r="AA130" s="14">
        <f t="shared" si="78"/>
        <v>84295.69022400926</v>
      </c>
      <c r="AB130" s="14">
        <f t="shared" si="78"/>
        <v>84295.69022400926</v>
      </c>
      <c r="AC130" s="14">
        <f t="shared" si="78"/>
        <v>84295.69022400926</v>
      </c>
      <c r="AD130" s="14">
        <f t="shared" si="78"/>
        <v>84295.69022400926</v>
      </c>
      <c r="AE130" s="14">
        <f t="shared" si="78"/>
        <v>84295.69022400926</v>
      </c>
      <c r="AF130" s="14">
        <f t="shared" si="78"/>
        <v>84295.69022400926</v>
      </c>
      <c r="AG130" s="74">
        <f t="shared" si="75"/>
        <v>1008056.7320160831</v>
      </c>
      <c r="AI130" s="48"/>
      <c r="AL130" s="17"/>
    </row>
    <row r="131" spans="1:38" ht="18.75" outlineLevel="1" x14ac:dyDescent="0.25">
      <c r="A131" s="19"/>
      <c r="B131" s="21" t="s">
        <v>21</v>
      </c>
      <c r="C131" s="23">
        <v>3</v>
      </c>
      <c r="D131" s="69">
        <f t="shared" ref="D131:E131" si="79">SUM(D132:D134)</f>
        <v>3525</v>
      </c>
      <c r="E131" s="69">
        <f t="shared" si="79"/>
        <v>520</v>
      </c>
      <c r="F131" s="69"/>
      <c r="G131" s="127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96"/>
      <c r="T131" s="100"/>
      <c r="U131" s="14"/>
      <c r="V131" s="69"/>
      <c r="W131" s="69"/>
      <c r="X131" s="69"/>
      <c r="Y131" s="96"/>
      <c r="Z131" s="61"/>
      <c r="AA131" s="61"/>
      <c r="AB131" s="61"/>
      <c r="AC131" s="61"/>
      <c r="AD131" s="61"/>
      <c r="AE131" s="61"/>
      <c r="AF131" s="61"/>
      <c r="AG131" s="76">
        <f t="shared" ref="AG131" si="80">SUM(AG132:AG134)</f>
        <v>5338419.1273701964</v>
      </c>
    </row>
    <row r="132" spans="1:38" ht="15.75" outlineLevel="2" x14ac:dyDescent="0.25">
      <c r="A132" s="19">
        <v>19</v>
      </c>
      <c r="B132" s="12" t="s">
        <v>83</v>
      </c>
      <c r="C132" s="78"/>
      <c r="D132" s="78">
        <v>1092</v>
      </c>
      <c r="E132" s="78">
        <v>193</v>
      </c>
      <c r="F132" s="41"/>
      <c r="G132" s="126">
        <v>1.0129999999999999</v>
      </c>
      <c r="H132" s="13" t="s">
        <v>8</v>
      </c>
      <c r="I132" s="13" t="s">
        <v>287</v>
      </c>
      <c r="J132" s="66">
        <v>2460900</v>
      </c>
      <c r="K132" s="66">
        <v>205075</v>
      </c>
      <c r="L132" s="51">
        <v>0.81073580000000001</v>
      </c>
      <c r="M132" s="14">
        <f>ROUND(K132*L132,2)</f>
        <v>166261.64000000001</v>
      </c>
      <c r="N132" s="14">
        <f t="shared" si="76"/>
        <v>166261.64000000001</v>
      </c>
      <c r="O132" s="14">
        <f t="shared" si="77"/>
        <v>166261.64000000001</v>
      </c>
      <c r="P132" s="13" t="s">
        <v>287</v>
      </c>
      <c r="Q132" s="66">
        <v>2460900</v>
      </c>
      <c r="R132" s="66">
        <v>205075</v>
      </c>
      <c r="S132" s="92">
        <v>0.81073580000000001</v>
      </c>
      <c r="T132" s="100">
        <f>$R$132*S132*G132</f>
        <v>168423.045559405</v>
      </c>
      <c r="U132" s="14">
        <f t="shared" si="78"/>
        <v>168423.045559405</v>
      </c>
      <c r="V132" s="13" t="s">
        <v>287</v>
      </c>
      <c r="W132" s="66">
        <v>2460900</v>
      </c>
      <c r="X132" s="66">
        <v>205075</v>
      </c>
      <c r="Y132" s="92">
        <v>0.81073580000000001</v>
      </c>
      <c r="Z132" s="14">
        <f>U132</f>
        <v>168423.045559405</v>
      </c>
      <c r="AA132" s="14">
        <f t="shared" si="78"/>
        <v>168423.045559405</v>
      </c>
      <c r="AB132" s="14">
        <f t="shared" si="78"/>
        <v>168423.045559405</v>
      </c>
      <c r="AC132" s="14">
        <f t="shared" si="78"/>
        <v>168423.045559405</v>
      </c>
      <c r="AD132" s="14">
        <f t="shared" si="78"/>
        <v>168423.045559405</v>
      </c>
      <c r="AE132" s="14">
        <f t="shared" si="78"/>
        <v>168423.045559405</v>
      </c>
      <c r="AF132" s="14">
        <f t="shared" si="78"/>
        <v>168423.045559405</v>
      </c>
      <c r="AG132" s="74">
        <f>M132+N132+O132+T132+U132+Z132+AA132+AB132+AC132+AD132+AE132+AF132</f>
        <v>2014592.3300346443</v>
      </c>
    </row>
    <row r="133" spans="1:38" ht="15.75" outlineLevel="2" x14ac:dyDescent="0.25">
      <c r="A133" s="19">
        <v>20</v>
      </c>
      <c r="B133" s="12" t="s">
        <v>79</v>
      </c>
      <c r="C133" s="78"/>
      <c r="D133" s="78">
        <v>1388</v>
      </c>
      <c r="E133" s="78">
        <v>160</v>
      </c>
      <c r="F133" s="41"/>
      <c r="G133" s="126">
        <v>1.01</v>
      </c>
      <c r="H133" s="13" t="s">
        <v>8</v>
      </c>
      <c r="I133" s="13" t="s">
        <v>287</v>
      </c>
      <c r="J133" s="66">
        <v>2460900</v>
      </c>
      <c r="K133" s="66">
        <v>205075</v>
      </c>
      <c r="L133" s="51">
        <v>0.81073580000000001</v>
      </c>
      <c r="M133" s="14">
        <f>ROUND(K133*L133,2)</f>
        <v>166261.64000000001</v>
      </c>
      <c r="N133" s="14">
        <f t="shared" si="76"/>
        <v>166261.64000000001</v>
      </c>
      <c r="O133" s="14">
        <f t="shared" si="77"/>
        <v>166261.64000000001</v>
      </c>
      <c r="P133" s="13" t="s">
        <v>287</v>
      </c>
      <c r="Q133" s="66">
        <v>2460900</v>
      </c>
      <c r="R133" s="66">
        <v>205075</v>
      </c>
      <c r="S133" s="92">
        <v>0.81073580000000001</v>
      </c>
      <c r="T133" s="100">
        <f>$R$132*S133*G133</f>
        <v>167924.26062685001</v>
      </c>
      <c r="U133" s="14">
        <f t="shared" si="78"/>
        <v>167924.26062685001</v>
      </c>
      <c r="V133" s="13" t="s">
        <v>287</v>
      </c>
      <c r="W133" s="66">
        <v>2460900</v>
      </c>
      <c r="X133" s="66">
        <v>205075</v>
      </c>
      <c r="Y133" s="92">
        <v>0.81073580000000001</v>
      </c>
      <c r="Z133" s="14">
        <f>U133</f>
        <v>167924.26062685001</v>
      </c>
      <c r="AA133" s="14">
        <f t="shared" si="78"/>
        <v>167924.26062685001</v>
      </c>
      <c r="AB133" s="14">
        <f t="shared" si="78"/>
        <v>167924.26062685001</v>
      </c>
      <c r="AC133" s="14">
        <f t="shared" si="78"/>
        <v>167924.26062685001</v>
      </c>
      <c r="AD133" s="14">
        <f t="shared" si="78"/>
        <v>167924.26062685001</v>
      </c>
      <c r="AE133" s="14">
        <f t="shared" si="78"/>
        <v>167924.26062685001</v>
      </c>
      <c r="AF133" s="14">
        <f t="shared" si="78"/>
        <v>167924.26062685001</v>
      </c>
      <c r="AG133" s="74">
        <f>M133+N133+O133+T133+U133+Z133+AA133+AB133+AC133+AD133+AE133+AF133</f>
        <v>2010103.2656416497</v>
      </c>
    </row>
    <row r="134" spans="1:38" ht="15.75" outlineLevel="2" x14ac:dyDescent="0.25">
      <c r="A134" s="19">
        <v>21</v>
      </c>
      <c r="B134" s="12" t="s">
        <v>81</v>
      </c>
      <c r="C134" s="78"/>
      <c r="D134" s="78">
        <v>1045</v>
      </c>
      <c r="E134" s="78">
        <v>167</v>
      </c>
      <c r="F134" s="41"/>
      <c r="G134" s="126">
        <v>1.0169999999999999</v>
      </c>
      <c r="H134" s="13" t="s">
        <v>8</v>
      </c>
      <c r="I134" s="13" t="s">
        <v>287</v>
      </c>
      <c r="J134" s="66">
        <v>2460900</v>
      </c>
      <c r="K134" s="66">
        <v>205075</v>
      </c>
      <c r="L134" s="51">
        <v>0.52711790000000003</v>
      </c>
      <c r="M134" s="14">
        <f>ROUND(K134*L134,2)</f>
        <v>108098.7</v>
      </c>
      <c r="N134" s="14">
        <f t="shared" si="76"/>
        <v>108098.7</v>
      </c>
      <c r="O134" s="14">
        <f t="shared" si="77"/>
        <v>108098.7</v>
      </c>
      <c r="P134" s="13" t="s">
        <v>287</v>
      </c>
      <c r="Q134" s="66">
        <v>2460900</v>
      </c>
      <c r="R134" s="66">
        <v>205075</v>
      </c>
      <c r="S134" s="92">
        <v>0.52711790000000003</v>
      </c>
      <c r="T134" s="100">
        <f>$R$132*S134*G134</f>
        <v>109936.3812993225</v>
      </c>
      <c r="U134" s="14">
        <f t="shared" si="78"/>
        <v>109936.3812993225</v>
      </c>
      <c r="V134" s="13" t="s">
        <v>287</v>
      </c>
      <c r="W134" s="66">
        <v>2460900</v>
      </c>
      <c r="X134" s="66">
        <v>205075</v>
      </c>
      <c r="Y134" s="92">
        <v>0.52711790000000003</v>
      </c>
      <c r="Z134" s="14">
        <f>U134</f>
        <v>109936.3812993225</v>
      </c>
      <c r="AA134" s="14">
        <f t="shared" si="78"/>
        <v>109936.3812993225</v>
      </c>
      <c r="AB134" s="14">
        <f t="shared" si="78"/>
        <v>109936.3812993225</v>
      </c>
      <c r="AC134" s="14">
        <f t="shared" si="78"/>
        <v>109936.3812993225</v>
      </c>
      <c r="AD134" s="14">
        <f t="shared" si="78"/>
        <v>109936.3812993225</v>
      </c>
      <c r="AE134" s="14">
        <f t="shared" si="78"/>
        <v>109936.3812993225</v>
      </c>
      <c r="AF134" s="14">
        <f t="shared" si="78"/>
        <v>109936.3812993225</v>
      </c>
      <c r="AG134" s="74">
        <f>M134+N134+O134+T134+U134+Z134+AA134+AB134+AC134+AD134+AE134+AF134</f>
        <v>1313723.5316939023</v>
      </c>
    </row>
    <row r="135" spans="1:38" ht="18.75" outlineLevel="1" x14ac:dyDescent="0.25">
      <c r="A135" s="19"/>
      <c r="B135" s="21" t="s">
        <v>56</v>
      </c>
      <c r="C135" s="23">
        <v>1</v>
      </c>
      <c r="D135" s="23">
        <f t="shared" ref="D135:H135" si="81">D136</f>
        <v>1705</v>
      </c>
      <c r="E135" s="23">
        <f t="shared" si="81"/>
        <v>327</v>
      </c>
      <c r="F135" s="23"/>
      <c r="G135" s="23"/>
      <c r="H135" s="23" t="str">
        <f t="shared" si="81"/>
        <v>-</v>
      </c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95"/>
      <c r="T135" s="100"/>
      <c r="U135" s="14"/>
      <c r="V135" s="23"/>
      <c r="W135" s="23"/>
      <c r="X135" s="23"/>
      <c r="Y135" s="95"/>
      <c r="Z135" s="22"/>
      <c r="AA135" s="22"/>
      <c r="AB135" s="22"/>
      <c r="AC135" s="22"/>
      <c r="AD135" s="22"/>
      <c r="AE135" s="22"/>
      <c r="AF135" s="22"/>
      <c r="AG135" s="76">
        <f t="shared" ref="AG135" si="82">AG136</f>
        <v>1786398.4813246559</v>
      </c>
    </row>
    <row r="136" spans="1:38" ht="31.5" outlineLevel="1" x14ac:dyDescent="0.25">
      <c r="A136" s="43">
        <v>22</v>
      </c>
      <c r="B136" s="24" t="s">
        <v>269</v>
      </c>
      <c r="C136" s="23"/>
      <c r="D136" s="23">
        <v>1705</v>
      </c>
      <c r="E136" s="23">
        <v>327</v>
      </c>
      <c r="F136" s="42"/>
      <c r="G136" s="128">
        <v>1.024</v>
      </c>
      <c r="H136" s="22" t="s">
        <v>8</v>
      </c>
      <c r="I136" s="13" t="s">
        <v>292</v>
      </c>
      <c r="J136" s="66">
        <v>2907100</v>
      </c>
      <c r="K136" s="66">
        <v>242258.33</v>
      </c>
      <c r="L136" s="51">
        <v>0.60362970000000005</v>
      </c>
      <c r="M136" s="14">
        <f>ROUND(K136*L136,2)</f>
        <v>146234.32</v>
      </c>
      <c r="N136" s="14">
        <f t="shared" si="76"/>
        <v>146234.32</v>
      </c>
      <c r="O136" s="14">
        <f t="shared" si="77"/>
        <v>146234.32</v>
      </c>
      <c r="P136" s="13" t="s">
        <v>292</v>
      </c>
      <c r="Q136" s="66">
        <v>2907100</v>
      </c>
      <c r="R136" s="66">
        <v>242258.33</v>
      </c>
      <c r="S136" s="92">
        <v>0.60362970000000005</v>
      </c>
      <c r="T136" s="100">
        <f>$R$136*S136*G136</f>
        <v>149743.94681385063</v>
      </c>
      <c r="U136" s="14">
        <f t="shared" si="78"/>
        <v>149743.94681385063</v>
      </c>
      <c r="V136" s="13" t="s">
        <v>292</v>
      </c>
      <c r="W136" s="66">
        <v>2907100</v>
      </c>
      <c r="X136" s="66">
        <v>242258.33</v>
      </c>
      <c r="Y136" s="92">
        <v>0.60362970000000005</v>
      </c>
      <c r="Z136" s="14">
        <f>U136</f>
        <v>149743.94681385063</v>
      </c>
      <c r="AA136" s="14">
        <f t="shared" si="78"/>
        <v>149743.94681385063</v>
      </c>
      <c r="AB136" s="14">
        <f t="shared" si="78"/>
        <v>149743.94681385063</v>
      </c>
      <c r="AC136" s="14">
        <f t="shared" si="78"/>
        <v>149743.94681385063</v>
      </c>
      <c r="AD136" s="14">
        <f t="shared" si="78"/>
        <v>149743.94681385063</v>
      </c>
      <c r="AE136" s="14">
        <f t="shared" si="78"/>
        <v>149743.94681385063</v>
      </c>
      <c r="AF136" s="14">
        <f t="shared" si="78"/>
        <v>149743.94681385063</v>
      </c>
      <c r="AG136" s="74">
        <f>M136+N136+O136+T136+U136+Z136+AA136+AB136+AC136+AD136+AE136+AF136</f>
        <v>1786398.4813246559</v>
      </c>
    </row>
    <row r="137" spans="1:38" ht="31.5" x14ac:dyDescent="0.25">
      <c r="A137" s="22">
        <v>6</v>
      </c>
      <c r="B137" s="24" t="s">
        <v>84</v>
      </c>
      <c r="C137" s="9">
        <f>C138</f>
        <v>11</v>
      </c>
      <c r="D137" s="9">
        <f t="shared" ref="D137:H137" si="83">D138</f>
        <v>5331</v>
      </c>
      <c r="E137" s="9">
        <f t="shared" si="83"/>
        <v>851</v>
      </c>
      <c r="F137" s="9">
        <f t="shared" si="83"/>
        <v>0.75</v>
      </c>
      <c r="G137" s="9"/>
      <c r="H137" s="9">
        <f t="shared" si="83"/>
        <v>0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77"/>
      <c r="T137" s="100"/>
      <c r="U137" s="14"/>
      <c r="V137" s="9"/>
      <c r="W137" s="9"/>
      <c r="X137" s="9"/>
      <c r="Y137" s="77"/>
      <c r="Z137" s="6"/>
      <c r="AA137" s="6"/>
      <c r="AB137" s="6"/>
      <c r="AC137" s="6"/>
      <c r="AD137" s="6"/>
      <c r="AE137" s="6"/>
      <c r="AF137" s="6"/>
      <c r="AG137" s="73">
        <f t="shared" ref="AG137" si="84">AG138</f>
        <v>10176266.577852165</v>
      </c>
    </row>
    <row r="138" spans="1:38" ht="18.75" outlineLevel="1" x14ac:dyDescent="0.25">
      <c r="A138" s="19"/>
      <c r="B138" s="21" t="s">
        <v>6</v>
      </c>
      <c r="C138" s="23">
        <v>11</v>
      </c>
      <c r="D138" s="69">
        <f t="shared" ref="D138:H138" si="85">SUM(D139:D149)</f>
        <v>5331</v>
      </c>
      <c r="E138" s="69">
        <f t="shared" si="85"/>
        <v>851</v>
      </c>
      <c r="F138" s="69">
        <f t="shared" si="85"/>
        <v>0.75</v>
      </c>
      <c r="G138" s="127"/>
      <c r="H138" s="69">
        <f t="shared" si="85"/>
        <v>0</v>
      </c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96"/>
      <c r="T138" s="100"/>
      <c r="U138" s="14"/>
      <c r="V138" s="69"/>
      <c r="W138" s="69"/>
      <c r="X138" s="69"/>
      <c r="Y138" s="96"/>
      <c r="Z138" s="61"/>
      <c r="AA138" s="61"/>
      <c r="AB138" s="61"/>
      <c r="AC138" s="61"/>
      <c r="AD138" s="61"/>
      <c r="AE138" s="61"/>
      <c r="AF138" s="61"/>
      <c r="AG138" s="76">
        <f t="shared" ref="AG138" si="86">SUM(AG139:AG149)</f>
        <v>10176266.577852165</v>
      </c>
    </row>
    <row r="139" spans="1:38" ht="15.75" outlineLevel="2" x14ac:dyDescent="0.25">
      <c r="A139" s="19">
        <v>1</v>
      </c>
      <c r="B139" s="12" t="s">
        <v>85</v>
      </c>
      <c r="C139" s="78"/>
      <c r="D139" s="78">
        <v>390</v>
      </c>
      <c r="E139" s="78">
        <v>78</v>
      </c>
      <c r="F139" s="90"/>
      <c r="G139" s="126">
        <v>1.012</v>
      </c>
      <c r="H139" s="13" t="s">
        <v>8</v>
      </c>
      <c r="I139" s="13" t="s">
        <v>274</v>
      </c>
      <c r="J139" s="52">
        <v>1230500</v>
      </c>
      <c r="K139" s="52">
        <v>102541.67</v>
      </c>
      <c r="L139" s="51">
        <v>0.66890950000000005</v>
      </c>
      <c r="M139" s="14">
        <f t="shared" ref="M139:M149" si="87">ROUND(K139*L139,2)</f>
        <v>68591.100000000006</v>
      </c>
      <c r="N139" s="14">
        <f t="shared" si="76"/>
        <v>68591.100000000006</v>
      </c>
      <c r="O139" s="14">
        <f t="shared" si="77"/>
        <v>68591.100000000006</v>
      </c>
      <c r="P139" s="13" t="s">
        <v>274</v>
      </c>
      <c r="Q139" s="52">
        <v>1230500</v>
      </c>
      <c r="R139" s="52">
        <v>102541.67</v>
      </c>
      <c r="S139" s="92">
        <v>0.66890950000000005</v>
      </c>
      <c r="T139" s="100">
        <f t="shared" ref="T139:T149" si="88">$R$139*S139*G139</f>
        <v>69414.190375371385</v>
      </c>
      <c r="U139" s="14">
        <f t="shared" si="78"/>
        <v>69414.190375371385</v>
      </c>
      <c r="V139" s="13" t="s">
        <v>274</v>
      </c>
      <c r="W139" s="52">
        <v>1230500</v>
      </c>
      <c r="X139" s="52">
        <v>102541.67</v>
      </c>
      <c r="Y139" s="92">
        <v>0.66890950000000005</v>
      </c>
      <c r="Z139" s="14">
        <f>U139</f>
        <v>69414.190375371385</v>
      </c>
      <c r="AA139" s="14">
        <f t="shared" si="78"/>
        <v>69414.190375371385</v>
      </c>
      <c r="AB139" s="14">
        <f t="shared" si="78"/>
        <v>69414.190375371385</v>
      </c>
      <c r="AC139" s="14">
        <f t="shared" si="78"/>
        <v>69414.190375371385</v>
      </c>
      <c r="AD139" s="14">
        <f t="shared" si="78"/>
        <v>69414.190375371385</v>
      </c>
      <c r="AE139" s="14">
        <f t="shared" si="78"/>
        <v>69414.190375371385</v>
      </c>
      <c r="AF139" s="14">
        <f t="shared" si="78"/>
        <v>69414.190375371385</v>
      </c>
      <c r="AG139" s="74">
        <f t="shared" ref="AG139:AG149" si="89">M139+N139+O139+T139+U139+Z139+AA139+AB139+AC139+AD139+AE139+AF139</f>
        <v>830501.01337834238</v>
      </c>
    </row>
    <row r="140" spans="1:38" ht="15.75" outlineLevel="2" x14ac:dyDescent="0.25">
      <c r="A140" s="19">
        <v>2</v>
      </c>
      <c r="B140" s="12" t="s">
        <v>86</v>
      </c>
      <c r="C140" s="78"/>
      <c r="D140" s="78">
        <v>593</v>
      </c>
      <c r="E140" s="78">
        <v>82</v>
      </c>
      <c r="F140" s="90">
        <v>0.75</v>
      </c>
      <c r="G140" s="126">
        <v>1</v>
      </c>
      <c r="H140" s="13" t="s">
        <v>8</v>
      </c>
      <c r="I140" s="13" t="s">
        <v>274</v>
      </c>
      <c r="J140" s="52">
        <v>1230500</v>
      </c>
      <c r="K140" s="52">
        <v>102541.67</v>
      </c>
      <c r="L140" s="51">
        <v>0.66890950000000005</v>
      </c>
      <c r="M140" s="14">
        <f t="shared" si="87"/>
        <v>68591.100000000006</v>
      </c>
      <c r="N140" s="14">
        <f t="shared" si="76"/>
        <v>68591.100000000006</v>
      </c>
      <c r="O140" s="14">
        <f t="shared" si="77"/>
        <v>68591.100000000006</v>
      </c>
      <c r="P140" s="13" t="s">
        <v>274</v>
      </c>
      <c r="Q140" s="52">
        <v>1230500</v>
      </c>
      <c r="R140" s="52">
        <v>102541.67</v>
      </c>
      <c r="S140" s="92">
        <v>0.66890950000000005</v>
      </c>
      <c r="T140" s="100">
        <f t="shared" si="88"/>
        <v>68591.097208865001</v>
      </c>
      <c r="U140" s="14">
        <f t="shared" si="78"/>
        <v>68591.097208865001</v>
      </c>
      <c r="V140" s="13" t="s">
        <v>274</v>
      </c>
      <c r="W140" s="52">
        <v>1230500</v>
      </c>
      <c r="X140" s="52">
        <v>102541.67</v>
      </c>
      <c r="Y140" s="92">
        <v>0.66890950000000005</v>
      </c>
      <c r="Z140" s="14">
        <f>M140</f>
        <v>68591.100000000006</v>
      </c>
      <c r="AA140" s="14">
        <f>M140</f>
        <v>68591.100000000006</v>
      </c>
      <c r="AB140" s="14">
        <f>M140</f>
        <v>68591.100000000006</v>
      </c>
      <c r="AC140" s="14">
        <f>M140</f>
        <v>68591.100000000006</v>
      </c>
      <c r="AD140" s="14">
        <f>M140</f>
        <v>68591.100000000006</v>
      </c>
      <c r="AE140" s="14">
        <f>M140</f>
        <v>68591.100000000006</v>
      </c>
      <c r="AF140" s="14">
        <f>M140</f>
        <v>68591.100000000006</v>
      </c>
      <c r="AG140" s="74">
        <f t="shared" si="89"/>
        <v>823093.19441772986</v>
      </c>
    </row>
    <row r="141" spans="1:38" ht="15.75" outlineLevel="2" x14ac:dyDescent="0.25">
      <c r="A141" s="19">
        <v>3</v>
      </c>
      <c r="B141" s="12" t="s">
        <v>87</v>
      </c>
      <c r="C141" s="78"/>
      <c r="D141" s="78">
        <v>272</v>
      </c>
      <c r="E141" s="78">
        <v>29</v>
      </c>
      <c r="F141" s="41"/>
      <c r="G141" s="126">
        <v>1.004</v>
      </c>
      <c r="H141" s="13" t="s">
        <v>8</v>
      </c>
      <c r="I141" s="13" t="s">
        <v>274</v>
      </c>
      <c r="J141" s="52">
        <v>1230500</v>
      </c>
      <c r="K141" s="52">
        <v>102541.67</v>
      </c>
      <c r="L141" s="51">
        <v>0.81071280000000001</v>
      </c>
      <c r="M141" s="14">
        <f t="shared" si="87"/>
        <v>83131.839999999997</v>
      </c>
      <c r="N141" s="14">
        <f t="shared" si="76"/>
        <v>83131.839999999997</v>
      </c>
      <c r="O141" s="14">
        <f t="shared" si="77"/>
        <v>83131.839999999997</v>
      </c>
      <c r="P141" s="13" t="s">
        <v>274</v>
      </c>
      <c r="Q141" s="52">
        <v>1230500</v>
      </c>
      <c r="R141" s="52">
        <v>102541.67</v>
      </c>
      <c r="S141" s="92">
        <v>0.81071280000000001</v>
      </c>
      <c r="T141" s="100">
        <f t="shared" si="88"/>
        <v>83464.371779985493</v>
      </c>
      <c r="U141" s="14">
        <f t="shared" si="78"/>
        <v>83464.371779985493</v>
      </c>
      <c r="V141" s="13" t="s">
        <v>274</v>
      </c>
      <c r="W141" s="52">
        <v>1230500</v>
      </c>
      <c r="X141" s="52">
        <v>102541.67</v>
      </c>
      <c r="Y141" s="92">
        <v>0.81071280000000001</v>
      </c>
      <c r="Z141" s="14">
        <f t="shared" ref="Z141:Z149" si="90">U141</f>
        <v>83464.371779985493</v>
      </c>
      <c r="AA141" s="14">
        <f t="shared" si="78"/>
        <v>83464.371779985493</v>
      </c>
      <c r="AB141" s="14">
        <f t="shared" si="78"/>
        <v>83464.371779985493</v>
      </c>
      <c r="AC141" s="14">
        <f t="shared" si="78"/>
        <v>83464.371779985493</v>
      </c>
      <c r="AD141" s="14">
        <f t="shared" si="78"/>
        <v>83464.371779985493</v>
      </c>
      <c r="AE141" s="14">
        <f t="shared" si="78"/>
        <v>83464.371779985493</v>
      </c>
      <c r="AF141" s="14">
        <f t="shared" si="78"/>
        <v>83464.371779985493</v>
      </c>
      <c r="AG141" s="74">
        <f t="shared" si="89"/>
        <v>1000574.8660198695</v>
      </c>
    </row>
    <row r="142" spans="1:38" ht="15.75" outlineLevel="2" x14ac:dyDescent="0.25">
      <c r="A142" s="19">
        <v>4</v>
      </c>
      <c r="B142" s="12" t="s">
        <v>88</v>
      </c>
      <c r="C142" s="78"/>
      <c r="D142" s="78">
        <v>235</v>
      </c>
      <c r="E142" s="78">
        <v>33</v>
      </c>
      <c r="F142" s="41"/>
      <c r="G142" s="126">
        <v>1.004</v>
      </c>
      <c r="H142" s="13" t="s">
        <v>8</v>
      </c>
      <c r="I142" s="13" t="s">
        <v>274</v>
      </c>
      <c r="J142" s="52">
        <v>1230500</v>
      </c>
      <c r="K142" s="52">
        <v>102541.67</v>
      </c>
      <c r="L142" s="51">
        <v>0.81071280000000001</v>
      </c>
      <c r="M142" s="14">
        <f t="shared" si="87"/>
        <v>83131.839999999997</v>
      </c>
      <c r="N142" s="14">
        <f t="shared" si="76"/>
        <v>83131.839999999997</v>
      </c>
      <c r="O142" s="14">
        <f t="shared" si="77"/>
        <v>83131.839999999997</v>
      </c>
      <c r="P142" s="13" t="s">
        <v>274</v>
      </c>
      <c r="Q142" s="52">
        <v>1230500</v>
      </c>
      <c r="R142" s="52">
        <v>102541.67</v>
      </c>
      <c r="S142" s="92">
        <v>0.81071280000000001</v>
      </c>
      <c r="T142" s="100">
        <f t="shared" si="88"/>
        <v>83464.371779985493</v>
      </c>
      <c r="U142" s="14">
        <f t="shared" si="78"/>
        <v>83464.371779985493</v>
      </c>
      <c r="V142" s="13" t="s">
        <v>274</v>
      </c>
      <c r="W142" s="52">
        <v>1230500</v>
      </c>
      <c r="X142" s="52">
        <v>102541.67</v>
      </c>
      <c r="Y142" s="92">
        <v>0.81071280000000001</v>
      </c>
      <c r="Z142" s="14">
        <f t="shared" si="90"/>
        <v>83464.371779985493</v>
      </c>
      <c r="AA142" s="14">
        <f t="shared" si="78"/>
        <v>83464.371779985493</v>
      </c>
      <c r="AB142" s="14">
        <f t="shared" si="78"/>
        <v>83464.371779985493</v>
      </c>
      <c r="AC142" s="14">
        <f t="shared" si="78"/>
        <v>83464.371779985493</v>
      </c>
      <c r="AD142" s="14">
        <f t="shared" si="78"/>
        <v>83464.371779985493</v>
      </c>
      <c r="AE142" s="14">
        <f t="shared" si="78"/>
        <v>83464.371779985493</v>
      </c>
      <c r="AF142" s="14">
        <f t="shared" si="78"/>
        <v>83464.371779985493</v>
      </c>
      <c r="AG142" s="74">
        <f t="shared" si="89"/>
        <v>1000574.8660198695</v>
      </c>
    </row>
    <row r="143" spans="1:38" ht="15.75" outlineLevel="2" x14ac:dyDescent="0.25">
      <c r="A143" s="19">
        <v>5</v>
      </c>
      <c r="B143" s="12" t="s">
        <v>89</v>
      </c>
      <c r="C143" s="78"/>
      <c r="D143" s="78">
        <v>689</v>
      </c>
      <c r="E143" s="78">
        <v>62</v>
      </c>
      <c r="F143" s="41"/>
      <c r="G143" s="126">
        <v>1.008</v>
      </c>
      <c r="H143" s="13" t="s">
        <v>8</v>
      </c>
      <c r="I143" s="13" t="s">
        <v>274</v>
      </c>
      <c r="J143" s="52">
        <v>1230500</v>
      </c>
      <c r="K143" s="52">
        <v>102541.67</v>
      </c>
      <c r="L143" s="51">
        <v>0.81071280000000001</v>
      </c>
      <c r="M143" s="14">
        <f t="shared" si="87"/>
        <v>83131.839999999997</v>
      </c>
      <c r="N143" s="14">
        <f t="shared" si="76"/>
        <v>83131.839999999997</v>
      </c>
      <c r="O143" s="14">
        <f t="shared" si="77"/>
        <v>83131.839999999997</v>
      </c>
      <c r="P143" s="13" t="s">
        <v>274</v>
      </c>
      <c r="Q143" s="52">
        <v>1230500</v>
      </c>
      <c r="R143" s="52">
        <v>102541.67</v>
      </c>
      <c r="S143" s="92">
        <v>0.81071280000000001</v>
      </c>
      <c r="T143" s="100">
        <f t="shared" si="88"/>
        <v>83796.899157595006</v>
      </c>
      <c r="U143" s="14">
        <f t="shared" si="78"/>
        <v>83796.899157595006</v>
      </c>
      <c r="V143" s="13" t="s">
        <v>274</v>
      </c>
      <c r="W143" s="52">
        <v>1230500</v>
      </c>
      <c r="X143" s="52">
        <v>102541.67</v>
      </c>
      <c r="Y143" s="92">
        <v>0.81071280000000001</v>
      </c>
      <c r="Z143" s="14">
        <f t="shared" si="90"/>
        <v>83796.899157595006</v>
      </c>
      <c r="AA143" s="14">
        <f t="shared" si="78"/>
        <v>83796.899157595006</v>
      </c>
      <c r="AB143" s="14">
        <f t="shared" si="78"/>
        <v>83796.899157595006</v>
      </c>
      <c r="AC143" s="14">
        <f t="shared" si="78"/>
        <v>83796.899157595006</v>
      </c>
      <c r="AD143" s="14">
        <f t="shared" si="78"/>
        <v>83796.899157595006</v>
      </c>
      <c r="AE143" s="14">
        <f t="shared" si="78"/>
        <v>83796.899157595006</v>
      </c>
      <c r="AF143" s="14">
        <f t="shared" si="78"/>
        <v>83796.899157595006</v>
      </c>
      <c r="AG143" s="74">
        <f t="shared" si="89"/>
        <v>1003567.6124183551</v>
      </c>
    </row>
    <row r="144" spans="1:38" ht="15.75" outlineLevel="2" x14ac:dyDescent="0.25">
      <c r="A144" s="19">
        <v>6</v>
      </c>
      <c r="B144" s="12" t="s">
        <v>90</v>
      </c>
      <c r="C144" s="78"/>
      <c r="D144" s="78">
        <v>385</v>
      </c>
      <c r="E144" s="78">
        <v>32</v>
      </c>
      <c r="F144" s="41"/>
      <c r="G144" s="126">
        <v>1.004</v>
      </c>
      <c r="H144" s="13" t="s">
        <v>8</v>
      </c>
      <c r="I144" s="13" t="s">
        <v>274</v>
      </c>
      <c r="J144" s="52">
        <v>1230500</v>
      </c>
      <c r="K144" s="52">
        <v>102541.67</v>
      </c>
      <c r="L144" s="51">
        <v>0.81071280000000001</v>
      </c>
      <c r="M144" s="14">
        <f t="shared" si="87"/>
        <v>83131.839999999997</v>
      </c>
      <c r="N144" s="14">
        <f t="shared" si="76"/>
        <v>83131.839999999997</v>
      </c>
      <c r="O144" s="14">
        <f t="shared" si="77"/>
        <v>83131.839999999997</v>
      </c>
      <c r="P144" s="13" t="s">
        <v>274</v>
      </c>
      <c r="Q144" s="52">
        <v>1230500</v>
      </c>
      <c r="R144" s="52">
        <v>102541.67</v>
      </c>
      <c r="S144" s="92">
        <v>0.81071280000000001</v>
      </c>
      <c r="T144" s="100">
        <f t="shared" si="88"/>
        <v>83464.371779985493</v>
      </c>
      <c r="U144" s="14">
        <f t="shared" si="78"/>
        <v>83464.371779985493</v>
      </c>
      <c r="V144" s="13" t="s">
        <v>274</v>
      </c>
      <c r="W144" s="52">
        <v>1230500</v>
      </c>
      <c r="X144" s="52">
        <v>102541.67</v>
      </c>
      <c r="Y144" s="92">
        <v>0.81071280000000001</v>
      </c>
      <c r="Z144" s="14">
        <f t="shared" si="90"/>
        <v>83464.371779985493</v>
      </c>
      <c r="AA144" s="14">
        <f t="shared" si="78"/>
        <v>83464.371779985493</v>
      </c>
      <c r="AB144" s="14">
        <f t="shared" si="78"/>
        <v>83464.371779985493</v>
      </c>
      <c r="AC144" s="14">
        <f t="shared" si="78"/>
        <v>83464.371779985493</v>
      </c>
      <c r="AD144" s="14">
        <f t="shared" si="78"/>
        <v>83464.371779985493</v>
      </c>
      <c r="AE144" s="14">
        <f t="shared" si="78"/>
        <v>83464.371779985493</v>
      </c>
      <c r="AF144" s="14">
        <f t="shared" si="78"/>
        <v>83464.371779985493</v>
      </c>
      <c r="AG144" s="74">
        <f t="shared" si="89"/>
        <v>1000574.8660198695</v>
      </c>
    </row>
    <row r="145" spans="1:33" ht="15.75" outlineLevel="2" x14ac:dyDescent="0.25">
      <c r="A145" s="19">
        <v>7</v>
      </c>
      <c r="B145" s="12" t="s">
        <v>91</v>
      </c>
      <c r="C145" s="78"/>
      <c r="D145" s="78">
        <v>523</v>
      </c>
      <c r="E145" s="78">
        <v>114</v>
      </c>
      <c r="F145" s="41"/>
      <c r="G145" s="126">
        <v>1.0149999999999999</v>
      </c>
      <c r="H145" s="13" t="s">
        <v>8</v>
      </c>
      <c r="I145" s="13" t="s">
        <v>274</v>
      </c>
      <c r="J145" s="52">
        <v>1230500</v>
      </c>
      <c r="K145" s="52">
        <v>102541.67</v>
      </c>
      <c r="L145" s="51">
        <v>0.81071280000000001</v>
      </c>
      <c r="M145" s="14">
        <f t="shared" si="87"/>
        <v>83131.839999999997</v>
      </c>
      <c r="N145" s="14">
        <f t="shared" si="76"/>
        <v>83131.839999999997</v>
      </c>
      <c r="O145" s="14">
        <f t="shared" si="77"/>
        <v>83131.839999999997</v>
      </c>
      <c r="P145" s="13" t="s">
        <v>274</v>
      </c>
      <c r="Q145" s="52">
        <v>1230500</v>
      </c>
      <c r="R145" s="52">
        <v>102541.67</v>
      </c>
      <c r="S145" s="92">
        <v>0.81071280000000001</v>
      </c>
      <c r="T145" s="100">
        <f t="shared" si="88"/>
        <v>84378.822068411624</v>
      </c>
      <c r="U145" s="14">
        <f t="shared" ref="U145:AF160" si="91">T145</f>
        <v>84378.822068411624</v>
      </c>
      <c r="V145" s="13" t="s">
        <v>274</v>
      </c>
      <c r="W145" s="52">
        <v>1230500</v>
      </c>
      <c r="X145" s="52">
        <v>102541.67</v>
      </c>
      <c r="Y145" s="92">
        <v>0.81071280000000001</v>
      </c>
      <c r="Z145" s="14">
        <f t="shared" si="90"/>
        <v>84378.822068411624</v>
      </c>
      <c r="AA145" s="14">
        <f t="shared" si="91"/>
        <v>84378.822068411624</v>
      </c>
      <c r="AB145" s="14">
        <f t="shared" si="91"/>
        <v>84378.822068411624</v>
      </c>
      <c r="AC145" s="14">
        <f t="shared" si="91"/>
        <v>84378.822068411624</v>
      </c>
      <c r="AD145" s="14">
        <f t="shared" si="91"/>
        <v>84378.822068411624</v>
      </c>
      <c r="AE145" s="14">
        <f t="shared" si="91"/>
        <v>84378.822068411624</v>
      </c>
      <c r="AF145" s="14">
        <f t="shared" si="91"/>
        <v>84378.822068411624</v>
      </c>
      <c r="AG145" s="74">
        <f t="shared" si="89"/>
        <v>1008804.9186157046</v>
      </c>
    </row>
    <row r="146" spans="1:33" ht="15.75" outlineLevel="2" x14ac:dyDescent="0.25">
      <c r="A146" s="19">
        <v>8</v>
      </c>
      <c r="B146" s="12" t="s">
        <v>92</v>
      </c>
      <c r="C146" s="78"/>
      <c r="D146" s="78">
        <v>599</v>
      </c>
      <c r="E146" s="78">
        <v>120</v>
      </c>
      <c r="F146" s="41"/>
      <c r="G146" s="126">
        <v>1.016</v>
      </c>
      <c r="H146" s="13" t="s">
        <v>8</v>
      </c>
      <c r="I146" s="13" t="s">
        <v>274</v>
      </c>
      <c r="J146" s="52">
        <v>1230500</v>
      </c>
      <c r="K146" s="52">
        <v>102541.67</v>
      </c>
      <c r="L146" s="51">
        <v>0.81071280000000001</v>
      </c>
      <c r="M146" s="14">
        <f t="shared" si="87"/>
        <v>83131.839999999997</v>
      </c>
      <c r="N146" s="14">
        <f t="shared" si="76"/>
        <v>83131.839999999997</v>
      </c>
      <c r="O146" s="14">
        <f t="shared" si="77"/>
        <v>83131.839999999997</v>
      </c>
      <c r="P146" s="13" t="s">
        <v>274</v>
      </c>
      <c r="Q146" s="52">
        <v>1230500</v>
      </c>
      <c r="R146" s="52">
        <v>102541.67</v>
      </c>
      <c r="S146" s="92">
        <v>0.81071280000000001</v>
      </c>
      <c r="T146" s="100">
        <f t="shared" si="88"/>
        <v>84461.953912814017</v>
      </c>
      <c r="U146" s="14">
        <f t="shared" si="91"/>
        <v>84461.953912814017</v>
      </c>
      <c r="V146" s="13" t="s">
        <v>274</v>
      </c>
      <c r="W146" s="52">
        <v>1230500</v>
      </c>
      <c r="X146" s="52">
        <v>102541.67</v>
      </c>
      <c r="Y146" s="92">
        <v>0.81071280000000001</v>
      </c>
      <c r="Z146" s="14">
        <f t="shared" si="90"/>
        <v>84461.953912814017</v>
      </c>
      <c r="AA146" s="14">
        <f t="shared" si="91"/>
        <v>84461.953912814017</v>
      </c>
      <c r="AB146" s="14">
        <f t="shared" si="91"/>
        <v>84461.953912814017</v>
      </c>
      <c r="AC146" s="14">
        <f t="shared" si="91"/>
        <v>84461.953912814017</v>
      </c>
      <c r="AD146" s="14">
        <f t="shared" si="91"/>
        <v>84461.953912814017</v>
      </c>
      <c r="AE146" s="14">
        <f t="shared" si="91"/>
        <v>84461.953912814017</v>
      </c>
      <c r="AF146" s="14">
        <f t="shared" si="91"/>
        <v>84461.953912814017</v>
      </c>
      <c r="AG146" s="74">
        <f t="shared" si="89"/>
        <v>1009553.1052153262</v>
      </c>
    </row>
    <row r="147" spans="1:33" ht="15.75" outlineLevel="2" x14ac:dyDescent="0.25">
      <c r="A147" s="19">
        <v>9</v>
      </c>
      <c r="B147" s="12" t="s">
        <v>93</v>
      </c>
      <c r="C147" s="78"/>
      <c r="D147" s="78">
        <v>491</v>
      </c>
      <c r="E147" s="78">
        <v>98</v>
      </c>
      <c r="F147" s="41"/>
      <c r="G147" s="126">
        <v>1.016</v>
      </c>
      <c r="H147" s="13" t="s">
        <v>8</v>
      </c>
      <c r="I147" s="13" t="s">
        <v>274</v>
      </c>
      <c r="J147" s="52">
        <v>1230500</v>
      </c>
      <c r="K147" s="52">
        <v>102541.67</v>
      </c>
      <c r="L147" s="51">
        <v>0.66890950000000005</v>
      </c>
      <c r="M147" s="14">
        <f t="shared" si="87"/>
        <v>68591.100000000006</v>
      </c>
      <c r="N147" s="14">
        <f t="shared" si="76"/>
        <v>68591.100000000006</v>
      </c>
      <c r="O147" s="14">
        <f t="shared" si="77"/>
        <v>68591.100000000006</v>
      </c>
      <c r="P147" s="13" t="s">
        <v>274</v>
      </c>
      <c r="Q147" s="52">
        <v>1230500</v>
      </c>
      <c r="R147" s="52">
        <v>102541.67</v>
      </c>
      <c r="S147" s="92">
        <v>0.66890950000000005</v>
      </c>
      <c r="T147" s="100">
        <f t="shared" si="88"/>
        <v>69688.554764206841</v>
      </c>
      <c r="U147" s="14">
        <f t="shared" si="91"/>
        <v>69688.554764206841</v>
      </c>
      <c r="V147" s="13" t="s">
        <v>274</v>
      </c>
      <c r="W147" s="52">
        <v>1230500</v>
      </c>
      <c r="X147" s="52">
        <v>102541.67</v>
      </c>
      <c r="Y147" s="92">
        <v>0.66890950000000005</v>
      </c>
      <c r="Z147" s="14">
        <f t="shared" si="90"/>
        <v>69688.554764206841</v>
      </c>
      <c r="AA147" s="14">
        <f t="shared" si="91"/>
        <v>69688.554764206841</v>
      </c>
      <c r="AB147" s="14">
        <f t="shared" si="91"/>
        <v>69688.554764206841</v>
      </c>
      <c r="AC147" s="14">
        <f t="shared" si="91"/>
        <v>69688.554764206841</v>
      </c>
      <c r="AD147" s="14">
        <f t="shared" si="91"/>
        <v>69688.554764206841</v>
      </c>
      <c r="AE147" s="14">
        <f t="shared" si="91"/>
        <v>69688.554764206841</v>
      </c>
      <c r="AF147" s="14">
        <f t="shared" si="91"/>
        <v>69688.554764206841</v>
      </c>
      <c r="AG147" s="74">
        <f t="shared" si="89"/>
        <v>832970.29287786176</v>
      </c>
    </row>
    <row r="148" spans="1:33" ht="15.75" outlineLevel="2" x14ac:dyDescent="0.25">
      <c r="A148" s="19">
        <v>10</v>
      </c>
      <c r="B148" s="12" t="s">
        <v>94</v>
      </c>
      <c r="C148" s="78"/>
      <c r="D148" s="78">
        <v>295</v>
      </c>
      <c r="E148" s="78">
        <v>35</v>
      </c>
      <c r="F148" s="41"/>
      <c r="G148" s="126">
        <v>1.0069999999999999</v>
      </c>
      <c r="H148" s="13" t="s">
        <v>8</v>
      </c>
      <c r="I148" s="13" t="s">
        <v>274</v>
      </c>
      <c r="J148" s="52">
        <v>1230500</v>
      </c>
      <c r="K148" s="52">
        <v>102541.67</v>
      </c>
      <c r="L148" s="51">
        <v>0.52710639999999997</v>
      </c>
      <c r="M148" s="14">
        <f t="shared" si="87"/>
        <v>54050.37</v>
      </c>
      <c r="N148" s="14">
        <f t="shared" si="76"/>
        <v>54050.37</v>
      </c>
      <c r="O148" s="14">
        <f t="shared" si="77"/>
        <v>54050.37</v>
      </c>
      <c r="P148" s="13" t="s">
        <v>274</v>
      </c>
      <c r="Q148" s="52">
        <v>1230500</v>
      </c>
      <c r="R148" s="52">
        <v>102541.67</v>
      </c>
      <c r="S148" s="92">
        <v>0.52710639999999997</v>
      </c>
      <c r="T148" s="100">
        <f t="shared" si="88"/>
        <v>54428.723117353809</v>
      </c>
      <c r="U148" s="14">
        <f t="shared" si="91"/>
        <v>54428.723117353809</v>
      </c>
      <c r="V148" s="13" t="s">
        <v>274</v>
      </c>
      <c r="W148" s="52">
        <v>1230500</v>
      </c>
      <c r="X148" s="52">
        <v>102541.67</v>
      </c>
      <c r="Y148" s="92">
        <v>0.52710639999999997</v>
      </c>
      <c r="Z148" s="14">
        <f t="shared" si="90"/>
        <v>54428.723117353809</v>
      </c>
      <c r="AA148" s="14">
        <f t="shared" si="91"/>
        <v>54428.723117353809</v>
      </c>
      <c r="AB148" s="14">
        <f t="shared" si="91"/>
        <v>54428.723117353809</v>
      </c>
      <c r="AC148" s="14">
        <f t="shared" si="91"/>
        <v>54428.723117353809</v>
      </c>
      <c r="AD148" s="14">
        <f t="shared" si="91"/>
        <v>54428.723117353809</v>
      </c>
      <c r="AE148" s="14">
        <f t="shared" si="91"/>
        <v>54428.723117353809</v>
      </c>
      <c r="AF148" s="14">
        <f t="shared" si="91"/>
        <v>54428.723117353809</v>
      </c>
      <c r="AG148" s="74">
        <f t="shared" si="89"/>
        <v>652009.61805618438</v>
      </c>
    </row>
    <row r="149" spans="1:33" ht="15.75" outlineLevel="2" x14ac:dyDescent="0.25">
      <c r="A149" s="19">
        <v>11</v>
      </c>
      <c r="B149" s="12" t="s">
        <v>95</v>
      </c>
      <c r="C149" s="78"/>
      <c r="D149" s="78">
        <v>859</v>
      </c>
      <c r="E149" s="78">
        <v>168</v>
      </c>
      <c r="F149" s="41"/>
      <c r="G149" s="126">
        <v>1.022</v>
      </c>
      <c r="H149" s="13" t="s">
        <v>8</v>
      </c>
      <c r="I149" s="13" t="s">
        <v>274</v>
      </c>
      <c r="J149" s="52">
        <v>1230500</v>
      </c>
      <c r="K149" s="52">
        <v>102541.67</v>
      </c>
      <c r="L149" s="51">
        <v>0.81071280000000001</v>
      </c>
      <c r="M149" s="14">
        <f t="shared" si="87"/>
        <v>83131.839999999997</v>
      </c>
      <c r="N149" s="14">
        <f t="shared" si="76"/>
        <v>83131.839999999997</v>
      </c>
      <c r="O149" s="14">
        <f t="shared" si="77"/>
        <v>83131.839999999997</v>
      </c>
      <c r="P149" s="13" t="s">
        <v>274</v>
      </c>
      <c r="Q149" s="52">
        <v>1230500</v>
      </c>
      <c r="R149" s="52">
        <v>102541.67</v>
      </c>
      <c r="S149" s="92">
        <v>0.81071280000000001</v>
      </c>
      <c r="T149" s="100">
        <f t="shared" si="88"/>
        <v>84960.744979228271</v>
      </c>
      <c r="U149" s="14">
        <f t="shared" si="91"/>
        <v>84960.744979228271</v>
      </c>
      <c r="V149" s="13" t="s">
        <v>274</v>
      </c>
      <c r="W149" s="52">
        <v>1230500</v>
      </c>
      <c r="X149" s="52">
        <v>102541.67</v>
      </c>
      <c r="Y149" s="92">
        <v>0.81071280000000001</v>
      </c>
      <c r="Z149" s="14">
        <f t="shared" si="90"/>
        <v>84960.744979228271</v>
      </c>
      <c r="AA149" s="14">
        <f t="shared" si="91"/>
        <v>84960.744979228271</v>
      </c>
      <c r="AB149" s="14">
        <f t="shared" si="91"/>
        <v>84960.744979228271</v>
      </c>
      <c r="AC149" s="14">
        <f t="shared" si="91"/>
        <v>84960.744979228271</v>
      </c>
      <c r="AD149" s="14">
        <f t="shared" si="91"/>
        <v>84960.744979228271</v>
      </c>
      <c r="AE149" s="14">
        <f t="shared" si="91"/>
        <v>84960.744979228271</v>
      </c>
      <c r="AF149" s="14">
        <f t="shared" si="91"/>
        <v>84960.744979228271</v>
      </c>
      <c r="AG149" s="74">
        <f t="shared" si="89"/>
        <v>1014042.2248130542</v>
      </c>
    </row>
    <row r="150" spans="1:33" ht="18" customHeight="1" x14ac:dyDescent="0.25">
      <c r="A150" s="22">
        <v>7</v>
      </c>
      <c r="B150" s="24" t="s">
        <v>96</v>
      </c>
      <c r="C150" s="9">
        <f>C151</f>
        <v>1</v>
      </c>
      <c r="D150" s="9">
        <f t="shared" ref="D150:H151" si="92">D151</f>
        <v>871</v>
      </c>
      <c r="E150" s="9">
        <f t="shared" si="92"/>
        <v>198</v>
      </c>
      <c r="F150" s="9"/>
      <c r="G150" s="9"/>
      <c r="H150" s="9" t="str">
        <f t="shared" si="92"/>
        <v>-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77"/>
      <c r="T150" s="100"/>
      <c r="U150" s="14"/>
      <c r="V150" s="9"/>
      <c r="W150" s="9"/>
      <c r="X150" s="9"/>
      <c r="Y150" s="77"/>
      <c r="Z150" s="60"/>
      <c r="AA150" s="60"/>
      <c r="AB150" s="60"/>
      <c r="AC150" s="60"/>
      <c r="AD150" s="60"/>
      <c r="AE150" s="60"/>
      <c r="AF150" s="60"/>
      <c r="AG150" s="73">
        <f t="shared" ref="AG150:AG151" si="93">AG151</f>
        <v>1017034.9712115398</v>
      </c>
    </row>
    <row r="151" spans="1:33" ht="18.75" outlineLevel="1" x14ac:dyDescent="0.25">
      <c r="A151" s="19"/>
      <c r="B151" s="21" t="s">
        <v>6</v>
      </c>
      <c r="C151" s="23">
        <v>1</v>
      </c>
      <c r="D151" s="23">
        <f t="shared" si="92"/>
        <v>871</v>
      </c>
      <c r="E151" s="23">
        <f t="shared" si="92"/>
        <v>198</v>
      </c>
      <c r="F151" s="23"/>
      <c r="G151" s="23"/>
      <c r="H151" s="23" t="str">
        <f t="shared" si="92"/>
        <v>-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95"/>
      <c r="T151" s="100"/>
      <c r="U151" s="14"/>
      <c r="V151" s="23"/>
      <c r="W151" s="23"/>
      <c r="X151" s="23"/>
      <c r="Y151" s="95"/>
      <c r="Z151" s="64"/>
      <c r="AA151" s="64"/>
      <c r="AB151" s="64"/>
      <c r="AC151" s="64"/>
      <c r="AD151" s="64"/>
      <c r="AE151" s="64"/>
      <c r="AF151" s="64"/>
      <c r="AG151" s="76">
        <f t="shared" si="93"/>
        <v>1017034.9712115398</v>
      </c>
    </row>
    <row r="152" spans="1:33" ht="15.75" outlineLevel="2" x14ac:dyDescent="0.25">
      <c r="A152" s="19">
        <v>1</v>
      </c>
      <c r="B152" s="12" t="s">
        <v>97</v>
      </c>
      <c r="C152" s="78"/>
      <c r="D152" s="78">
        <v>871</v>
      </c>
      <c r="E152" s="78">
        <v>198</v>
      </c>
      <c r="F152" s="41"/>
      <c r="G152" s="126">
        <v>1.026</v>
      </c>
      <c r="H152" s="13" t="s">
        <v>8</v>
      </c>
      <c r="I152" s="13" t="s">
        <v>274</v>
      </c>
      <c r="J152" s="52">
        <v>1230500</v>
      </c>
      <c r="K152" s="52">
        <v>102541.67</v>
      </c>
      <c r="L152" s="51">
        <v>0.81071280000000001</v>
      </c>
      <c r="M152" s="14">
        <f>ROUND(K152*L152,2)</f>
        <v>83131.839999999997</v>
      </c>
      <c r="N152" s="14">
        <f t="shared" si="76"/>
        <v>83131.839999999997</v>
      </c>
      <c r="O152" s="14">
        <f t="shared" si="77"/>
        <v>83131.839999999997</v>
      </c>
      <c r="P152" s="13" t="s">
        <v>274</v>
      </c>
      <c r="Q152" s="52">
        <v>1230500</v>
      </c>
      <c r="R152" s="52">
        <v>102541.67</v>
      </c>
      <c r="S152" s="92">
        <v>0.81071280000000001</v>
      </c>
      <c r="T152" s="100">
        <f>$R$152*S152*G152</f>
        <v>85293.27235683777</v>
      </c>
      <c r="U152" s="14">
        <f t="shared" si="91"/>
        <v>85293.27235683777</v>
      </c>
      <c r="V152" s="13" t="s">
        <v>274</v>
      </c>
      <c r="W152" s="52">
        <v>1230500</v>
      </c>
      <c r="X152" s="52">
        <v>102541.67</v>
      </c>
      <c r="Y152" s="92">
        <v>0.81071280000000001</v>
      </c>
      <c r="Z152" s="14">
        <f>U152</f>
        <v>85293.27235683777</v>
      </c>
      <c r="AA152" s="14">
        <f t="shared" si="91"/>
        <v>85293.27235683777</v>
      </c>
      <c r="AB152" s="14">
        <f t="shared" si="91"/>
        <v>85293.27235683777</v>
      </c>
      <c r="AC152" s="14">
        <f t="shared" si="91"/>
        <v>85293.27235683777</v>
      </c>
      <c r="AD152" s="14">
        <f t="shared" si="91"/>
        <v>85293.27235683777</v>
      </c>
      <c r="AE152" s="14">
        <f t="shared" si="91"/>
        <v>85293.27235683777</v>
      </c>
      <c r="AF152" s="14">
        <f t="shared" si="91"/>
        <v>85293.27235683777</v>
      </c>
      <c r="AG152" s="74">
        <f>M152+N152+O152+T152+U152+Z152+AA152+AB152+AC152+AD152+AE152+AF152</f>
        <v>1017034.9712115398</v>
      </c>
    </row>
    <row r="153" spans="1:33" ht="15.75" x14ac:dyDescent="0.25">
      <c r="A153" s="43">
        <v>8</v>
      </c>
      <c r="B153" s="24" t="s">
        <v>98</v>
      </c>
      <c r="C153" s="9">
        <f>F146+C154+C165</f>
        <v>11</v>
      </c>
      <c r="D153" s="9">
        <f>D154+D165</f>
        <v>5992</v>
      </c>
      <c r="E153" s="9">
        <f>E154+E165</f>
        <v>645</v>
      </c>
      <c r="F153" s="9">
        <f t="shared" ref="F153:AG153" si="94">F154+F165</f>
        <v>4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77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9">
        <f t="shared" si="94"/>
        <v>11311763.10502691</v>
      </c>
    </row>
    <row r="154" spans="1:33" ht="18.75" outlineLevel="1" x14ac:dyDescent="0.25">
      <c r="A154" s="19"/>
      <c r="B154" s="21" t="s">
        <v>6</v>
      </c>
      <c r="C154" s="23">
        <v>10</v>
      </c>
      <c r="D154" s="69">
        <f t="shared" ref="D154:F154" si="95">SUM(D155:D164)</f>
        <v>5016</v>
      </c>
      <c r="E154" s="69">
        <f t="shared" si="95"/>
        <v>589</v>
      </c>
      <c r="F154" s="69">
        <f t="shared" si="95"/>
        <v>4</v>
      </c>
      <c r="G154" s="127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96"/>
      <c r="T154" s="100"/>
      <c r="U154" s="14"/>
      <c r="V154" s="69"/>
      <c r="W154" s="69"/>
      <c r="X154" s="69"/>
      <c r="Y154" s="96"/>
      <c r="Z154" s="61"/>
      <c r="AA154" s="61"/>
      <c r="AB154" s="61"/>
      <c r="AC154" s="61"/>
      <c r="AD154" s="61"/>
      <c r="AE154" s="61"/>
      <c r="AF154" s="61"/>
      <c r="AG154" s="76">
        <f t="shared" ref="AG154" si="96">SUM(AG155:AG164)</f>
        <v>10008741.344963916</v>
      </c>
    </row>
    <row r="155" spans="1:33" ht="15.75" outlineLevel="2" x14ac:dyDescent="0.25">
      <c r="A155" s="19">
        <v>1</v>
      </c>
      <c r="B155" s="12" t="s">
        <v>99</v>
      </c>
      <c r="C155" s="78"/>
      <c r="D155" s="78">
        <v>462</v>
      </c>
      <c r="E155" s="78">
        <v>63</v>
      </c>
      <c r="F155" s="53"/>
      <c r="G155" s="121">
        <v>1.008</v>
      </c>
      <c r="H155" s="13" t="s">
        <v>8</v>
      </c>
      <c r="I155" s="13" t="s">
        <v>274</v>
      </c>
      <c r="J155" s="52">
        <v>1230500</v>
      </c>
      <c r="K155" s="52">
        <v>102541.67</v>
      </c>
      <c r="L155" s="51">
        <v>0.81071280000000001</v>
      </c>
      <c r="M155" s="14">
        <f t="shared" ref="M155:M164" si="97">ROUND(K155*L155,2)</f>
        <v>83131.839999999997</v>
      </c>
      <c r="N155" s="14">
        <f t="shared" si="76"/>
        <v>83131.839999999997</v>
      </c>
      <c r="O155" s="14">
        <f t="shared" si="77"/>
        <v>83131.839999999997</v>
      </c>
      <c r="P155" s="13" t="s">
        <v>274</v>
      </c>
      <c r="Q155" s="52">
        <v>1230500</v>
      </c>
      <c r="R155" s="52">
        <v>102541.67</v>
      </c>
      <c r="S155" s="92">
        <v>0.81071280000000001</v>
      </c>
      <c r="T155" s="100">
        <f t="shared" ref="T155:T164" si="98">$R$155*S155*G155</f>
        <v>83796.899157595006</v>
      </c>
      <c r="U155" s="14">
        <f t="shared" si="91"/>
        <v>83796.899157595006</v>
      </c>
      <c r="V155" s="13" t="s">
        <v>274</v>
      </c>
      <c r="W155" s="52">
        <v>1230500</v>
      </c>
      <c r="X155" s="52">
        <v>102541.67</v>
      </c>
      <c r="Y155" s="92">
        <v>0.81071280000000001</v>
      </c>
      <c r="Z155" s="14">
        <f>U155</f>
        <v>83796.899157595006</v>
      </c>
      <c r="AA155" s="14">
        <f t="shared" si="91"/>
        <v>83796.899157595006</v>
      </c>
      <c r="AB155" s="14">
        <f t="shared" si="91"/>
        <v>83796.899157595006</v>
      </c>
      <c r="AC155" s="14">
        <f t="shared" si="91"/>
        <v>83796.899157595006</v>
      </c>
      <c r="AD155" s="14">
        <f t="shared" si="91"/>
        <v>83796.899157595006</v>
      </c>
      <c r="AE155" s="14">
        <f t="shared" si="91"/>
        <v>83796.899157595006</v>
      </c>
      <c r="AF155" s="14">
        <f t="shared" si="91"/>
        <v>83796.899157595006</v>
      </c>
      <c r="AG155" s="74">
        <f t="shared" ref="AG155:AG164" si="99">M155+N155+O155+T155+U155+Z155+AA155+AB155+AC155+AD155+AE155+AF155</f>
        <v>1003567.6124183551</v>
      </c>
    </row>
    <row r="156" spans="1:33" ht="15.75" outlineLevel="2" x14ac:dyDescent="0.25">
      <c r="A156" s="19">
        <v>2</v>
      </c>
      <c r="B156" s="12" t="s">
        <v>222</v>
      </c>
      <c r="C156" s="78"/>
      <c r="D156" s="78">
        <v>426</v>
      </c>
      <c r="E156" s="78">
        <v>43</v>
      </c>
      <c r="F156" s="53"/>
      <c r="G156" s="121">
        <v>1.006</v>
      </c>
      <c r="H156" s="13" t="s">
        <v>8</v>
      </c>
      <c r="I156" s="13" t="s">
        <v>274</v>
      </c>
      <c r="J156" s="52">
        <v>1230500</v>
      </c>
      <c r="K156" s="52">
        <v>102541.67</v>
      </c>
      <c r="L156" s="51">
        <v>0.81071280000000001</v>
      </c>
      <c r="M156" s="14">
        <f t="shared" si="97"/>
        <v>83131.839999999997</v>
      </c>
      <c r="N156" s="14">
        <f t="shared" si="76"/>
        <v>83131.839999999997</v>
      </c>
      <c r="O156" s="14">
        <f t="shared" si="77"/>
        <v>83131.839999999997</v>
      </c>
      <c r="P156" s="13" t="s">
        <v>274</v>
      </c>
      <c r="Q156" s="52">
        <v>1230500</v>
      </c>
      <c r="R156" s="52">
        <v>102541.67</v>
      </c>
      <c r="S156" s="92">
        <v>0.81071280000000001</v>
      </c>
      <c r="T156" s="100">
        <f t="shared" si="98"/>
        <v>83630.635468790249</v>
      </c>
      <c r="U156" s="14">
        <f t="shared" si="91"/>
        <v>83630.635468790249</v>
      </c>
      <c r="V156" s="13" t="s">
        <v>274</v>
      </c>
      <c r="W156" s="52">
        <v>1230500</v>
      </c>
      <c r="X156" s="52">
        <v>102541.67</v>
      </c>
      <c r="Y156" s="92">
        <v>0.81071280000000001</v>
      </c>
      <c r="Z156" s="14">
        <f>U156</f>
        <v>83630.635468790249</v>
      </c>
      <c r="AA156" s="14">
        <f t="shared" si="91"/>
        <v>83630.635468790249</v>
      </c>
      <c r="AB156" s="14">
        <f t="shared" si="91"/>
        <v>83630.635468790249</v>
      </c>
      <c r="AC156" s="14">
        <f t="shared" si="91"/>
        <v>83630.635468790249</v>
      </c>
      <c r="AD156" s="14">
        <f t="shared" si="91"/>
        <v>83630.635468790249</v>
      </c>
      <c r="AE156" s="14">
        <f t="shared" si="91"/>
        <v>83630.635468790249</v>
      </c>
      <c r="AF156" s="14">
        <f t="shared" si="91"/>
        <v>83630.635468790249</v>
      </c>
      <c r="AG156" s="74">
        <f t="shared" si="99"/>
        <v>1002071.2392191126</v>
      </c>
    </row>
    <row r="157" spans="1:33" ht="15.75" outlineLevel="2" x14ac:dyDescent="0.25">
      <c r="A157" s="19">
        <v>3</v>
      </c>
      <c r="B157" s="12" t="s">
        <v>100</v>
      </c>
      <c r="C157" s="78"/>
      <c r="D157" s="78">
        <v>764</v>
      </c>
      <c r="E157" s="78">
        <v>68</v>
      </c>
      <c r="F157" s="53"/>
      <c r="G157" s="121">
        <v>1.0089999999999999</v>
      </c>
      <c r="H157" s="13" t="s">
        <v>8</v>
      </c>
      <c r="I157" s="13" t="s">
        <v>274</v>
      </c>
      <c r="J157" s="52">
        <v>1230500</v>
      </c>
      <c r="K157" s="52">
        <v>102541.67</v>
      </c>
      <c r="L157" s="51">
        <v>0.81071280000000001</v>
      </c>
      <c r="M157" s="14">
        <f t="shared" si="97"/>
        <v>83131.839999999997</v>
      </c>
      <c r="N157" s="14">
        <f t="shared" si="76"/>
        <v>83131.839999999997</v>
      </c>
      <c r="O157" s="14">
        <f t="shared" si="77"/>
        <v>83131.839999999997</v>
      </c>
      <c r="P157" s="13" t="s">
        <v>274</v>
      </c>
      <c r="Q157" s="52">
        <v>1230500</v>
      </c>
      <c r="R157" s="52">
        <v>102541.67</v>
      </c>
      <c r="S157" s="92">
        <v>0.81071280000000001</v>
      </c>
      <c r="T157" s="100">
        <f t="shared" si="98"/>
        <v>83880.031001997369</v>
      </c>
      <c r="U157" s="14">
        <f t="shared" si="91"/>
        <v>83880.031001997369</v>
      </c>
      <c r="V157" s="13" t="s">
        <v>274</v>
      </c>
      <c r="W157" s="52">
        <v>1230500</v>
      </c>
      <c r="X157" s="52">
        <v>102541.67</v>
      </c>
      <c r="Y157" s="92">
        <v>0.81071280000000001</v>
      </c>
      <c r="Z157" s="14">
        <f>U157</f>
        <v>83880.031001997369</v>
      </c>
      <c r="AA157" s="14">
        <f t="shared" si="91"/>
        <v>83880.031001997369</v>
      </c>
      <c r="AB157" s="14">
        <f t="shared" si="91"/>
        <v>83880.031001997369</v>
      </c>
      <c r="AC157" s="14">
        <f t="shared" si="91"/>
        <v>83880.031001997369</v>
      </c>
      <c r="AD157" s="14">
        <f t="shared" si="91"/>
        <v>83880.031001997369</v>
      </c>
      <c r="AE157" s="14">
        <f t="shared" si="91"/>
        <v>83880.031001997369</v>
      </c>
      <c r="AF157" s="14">
        <f t="shared" si="91"/>
        <v>83880.031001997369</v>
      </c>
      <c r="AG157" s="74">
        <f t="shared" si="99"/>
        <v>1004315.7990179765</v>
      </c>
    </row>
    <row r="158" spans="1:33" ht="15.75" outlineLevel="2" x14ac:dyDescent="0.25">
      <c r="A158" s="19">
        <v>4</v>
      </c>
      <c r="B158" s="12" t="s">
        <v>105</v>
      </c>
      <c r="C158" s="78"/>
      <c r="D158" s="78">
        <v>417</v>
      </c>
      <c r="E158" s="78">
        <v>75</v>
      </c>
      <c r="F158" s="53">
        <v>1</v>
      </c>
      <c r="G158" s="121">
        <v>1</v>
      </c>
      <c r="H158" s="13" t="s">
        <v>8</v>
      </c>
      <c r="I158" s="13" t="s">
        <v>274</v>
      </c>
      <c r="J158" s="52">
        <v>1230500</v>
      </c>
      <c r="K158" s="52">
        <v>102541.67</v>
      </c>
      <c r="L158" s="51">
        <v>0.81071280000000001</v>
      </c>
      <c r="M158" s="14">
        <f t="shared" si="97"/>
        <v>83131.839999999997</v>
      </c>
      <c r="N158" s="14">
        <f t="shared" si="76"/>
        <v>83131.839999999997</v>
      </c>
      <c r="O158" s="14">
        <f t="shared" si="77"/>
        <v>83131.839999999997</v>
      </c>
      <c r="P158" s="13" t="s">
        <v>274</v>
      </c>
      <c r="Q158" s="52">
        <v>1230500</v>
      </c>
      <c r="R158" s="52">
        <v>102541.67</v>
      </c>
      <c r="S158" s="92">
        <v>0.81071280000000001</v>
      </c>
      <c r="T158" s="100">
        <f t="shared" si="98"/>
        <v>83131.844402375995</v>
      </c>
      <c r="U158" s="14">
        <f t="shared" si="91"/>
        <v>83131.844402375995</v>
      </c>
      <c r="V158" s="13" t="s">
        <v>274</v>
      </c>
      <c r="W158" s="52">
        <v>1230500</v>
      </c>
      <c r="X158" s="52">
        <v>102541.67</v>
      </c>
      <c r="Y158" s="92">
        <v>0.81071280000000001</v>
      </c>
      <c r="Z158" s="14">
        <f>U158</f>
        <v>83131.844402375995</v>
      </c>
      <c r="AA158" s="14">
        <f t="shared" si="91"/>
        <v>83131.844402375995</v>
      </c>
      <c r="AB158" s="14">
        <f t="shared" si="91"/>
        <v>83131.844402375995</v>
      </c>
      <c r="AC158" s="14">
        <f t="shared" si="91"/>
        <v>83131.844402375995</v>
      </c>
      <c r="AD158" s="14">
        <f t="shared" si="91"/>
        <v>83131.844402375995</v>
      </c>
      <c r="AE158" s="14">
        <f t="shared" si="91"/>
        <v>83131.844402375995</v>
      </c>
      <c r="AF158" s="14">
        <f t="shared" si="91"/>
        <v>83131.844402375995</v>
      </c>
      <c r="AG158" s="74">
        <f t="shared" si="99"/>
        <v>997582.11962138384</v>
      </c>
    </row>
    <row r="159" spans="1:33" ht="15.75" outlineLevel="2" x14ac:dyDescent="0.25">
      <c r="A159" s="19">
        <v>5</v>
      </c>
      <c r="B159" s="12" t="s">
        <v>101</v>
      </c>
      <c r="C159" s="78"/>
      <c r="D159" s="78">
        <v>720</v>
      </c>
      <c r="E159" s="78">
        <v>75</v>
      </c>
      <c r="F159" s="53">
        <v>1</v>
      </c>
      <c r="G159" s="121">
        <v>1</v>
      </c>
      <c r="H159" s="13" t="s">
        <v>8</v>
      </c>
      <c r="I159" s="13" t="s">
        <v>274</v>
      </c>
      <c r="J159" s="52">
        <v>1230500</v>
      </c>
      <c r="K159" s="52">
        <v>102541.67</v>
      </c>
      <c r="L159" s="51">
        <v>0.81071280000000001</v>
      </c>
      <c r="M159" s="14">
        <f t="shared" si="97"/>
        <v>83131.839999999997</v>
      </c>
      <c r="N159" s="14">
        <f t="shared" si="76"/>
        <v>83131.839999999997</v>
      </c>
      <c r="O159" s="14">
        <f t="shared" si="77"/>
        <v>83131.839999999997</v>
      </c>
      <c r="P159" s="13" t="s">
        <v>274</v>
      </c>
      <c r="Q159" s="52">
        <v>1230500</v>
      </c>
      <c r="R159" s="52">
        <v>102541.67</v>
      </c>
      <c r="S159" s="92">
        <v>0.81071280000000001</v>
      </c>
      <c r="T159" s="100">
        <f t="shared" si="98"/>
        <v>83131.844402375995</v>
      </c>
      <c r="U159" s="14">
        <f t="shared" si="91"/>
        <v>83131.844402375995</v>
      </c>
      <c r="V159" s="13" t="s">
        <v>274</v>
      </c>
      <c r="W159" s="52">
        <v>1230500</v>
      </c>
      <c r="X159" s="52">
        <v>102541.67</v>
      </c>
      <c r="Y159" s="92">
        <v>0.81071280000000001</v>
      </c>
      <c r="Z159" s="14">
        <f>U159</f>
        <v>83131.844402375995</v>
      </c>
      <c r="AA159" s="14">
        <f t="shared" si="91"/>
        <v>83131.844402375995</v>
      </c>
      <c r="AB159" s="14">
        <f t="shared" si="91"/>
        <v>83131.844402375995</v>
      </c>
      <c r="AC159" s="14">
        <f t="shared" si="91"/>
        <v>83131.844402375995</v>
      </c>
      <c r="AD159" s="14">
        <f t="shared" si="91"/>
        <v>83131.844402375995</v>
      </c>
      <c r="AE159" s="14">
        <f t="shared" si="91"/>
        <v>83131.844402375995</v>
      </c>
      <c r="AF159" s="14">
        <f t="shared" si="91"/>
        <v>83131.844402375995</v>
      </c>
      <c r="AG159" s="74">
        <f t="shared" si="99"/>
        <v>997582.11962138384</v>
      </c>
    </row>
    <row r="160" spans="1:33" ht="15.75" outlineLevel="2" x14ac:dyDescent="0.25">
      <c r="A160" s="19">
        <v>6</v>
      </c>
      <c r="B160" s="12" t="s">
        <v>102</v>
      </c>
      <c r="C160" s="78"/>
      <c r="D160" s="78">
        <v>570</v>
      </c>
      <c r="E160" s="78">
        <v>65</v>
      </c>
      <c r="F160" s="53">
        <v>1</v>
      </c>
      <c r="G160" s="121">
        <v>1</v>
      </c>
      <c r="H160" s="13" t="s">
        <v>8</v>
      </c>
      <c r="I160" s="13" t="s">
        <v>274</v>
      </c>
      <c r="J160" s="52">
        <v>1230500</v>
      </c>
      <c r="K160" s="52">
        <v>102541.67</v>
      </c>
      <c r="L160" s="51">
        <v>0.81071280000000001</v>
      </c>
      <c r="M160" s="14">
        <f t="shared" si="97"/>
        <v>83131.839999999997</v>
      </c>
      <c r="N160" s="14">
        <f t="shared" si="76"/>
        <v>83131.839999999997</v>
      </c>
      <c r="O160" s="14">
        <f t="shared" si="77"/>
        <v>83131.839999999997</v>
      </c>
      <c r="P160" s="13" t="s">
        <v>274</v>
      </c>
      <c r="Q160" s="52">
        <v>1230500</v>
      </c>
      <c r="R160" s="52">
        <v>102541.67</v>
      </c>
      <c r="S160" s="92">
        <v>0.81071280000000001</v>
      </c>
      <c r="T160" s="100">
        <f t="shared" si="98"/>
        <v>83131.844402375995</v>
      </c>
      <c r="U160" s="14">
        <f t="shared" si="91"/>
        <v>83131.844402375995</v>
      </c>
      <c r="V160" s="13" t="s">
        <v>274</v>
      </c>
      <c r="W160" s="52">
        <v>1230500</v>
      </c>
      <c r="X160" s="52">
        <v>102541.67</v>
      </c>
      <c r="Y160" s="92">
        <v>0.81071280000000001</v>
      </c>
      <c r="Z160" s="14">
        <f>M160</f>
        <v>83131.839999999997</v>
      </c>
      <c r="AA160" s="14">
        <f>M160</f>
        <v>83131.839999999997</v>
      </c>
      <c r="AB160" s="14">
        <f>M160</f>
        <v>83131.839999999997</v>
      </c>
      <c r="AC160" s="14">
        <f>M160</f>
        <v>83131.839999999997</v>
      </c>
      <c r="AD160" s="14">
        <f>M160</f>
        <v>83131.839999999997</v>
      </c>
      <c r="AE160" s="14">
        <f>M160</f>
        <v>83131.839999999997</v>
      </c>
      <c r="AF160" s="14">
        <f>M160</f>
        <v>83131.839999999997</v>
      </c>
      <c r="AG160" s="74">
        <f t="shared" si="99"/>
        <v>997582.08880475175</v>
      </c>
    </row>
    <row r="161" spans="1:33" ht="15.75" outlineLevel="2" x14ac:dyDescent="0.25">
      <c r="A161" s="19">
        <v>7</v>
      </c>
      <c r="B161" s="12" t="s">
        <v>103</v>
      </c>
      <c r="C161" s="78"/>
      <c r="D161" s="78">
        <v>390</v>
      </c>
      <c r="E161" s="78">
        <v>43</v>
      </c>
      <c r="F161" s="53"/>
      <c r="G161" s="121">
        <v>1.006</v>
      </c>
      <c r="H161" s="13" t="s">
        <v>8</v>
      </c>
      <c r="I161" s="13" t="s">
        <v>274</v>
      </c>
      <c r="J161" s="52">
        <v>1230500</v>
      </c>
      <c r="K161" s="52">
        <v>102541.67</v>
      </c>
      <c r="L161" s="51">
        <v>0.81071280000000001</v>
      </c>
      <c r="M161" s="14">
        <f t="shared" si="97"/>
        <v>83131.839999999997</v>
      </c>
      <c r="N161" s="14">
        <f t="shared" si="76"/>
        <v>83131.839999999997</v>
      </c>
      <c r="O161" s="14">
        <f t="shared" si="77"/>
        <v>83131.839999999997</v>
      </c>
      <c r="P161" s="13" t="s">
        <v>274</v>
      </c>
      <c r="Q161" s="52">
        <v>1230500</v>
      </c>
      <c r="R161" s="52">
        <v>102541.67</v>
      </c>
      <c r="S161" s="92">
        <v>0.81071280000000001</v>
      </c>
      <c r="T161" s="100">
        <f t="shared" si="98"/>
        <v>83630.635468790249</v>
      </c>
      <c r="U161" s="14">
        <f t="shared" ref="U161:AF176" si="100">T161</f>
        <v>83630.635468790249</v>
      </c>
      <c r="V161" s="13" t="s">
        <v>274</v>
      </c>
      <c r="W161" s="52">
        <v>1230500</v>
      </c>
      <c r="X161" s="52">
        <v>102541.67</v>
      </c>
      <c r="Y161" s="92">
        <v>0.81071280000000001</v>
      </c>
      <c r="Z161" s="14">
        <f>U161</f>
        <v>83630.635468790249</v>
      </c>
      <c r="AA161" s="14">
        <f t="shared" si="100"/>
        <v>83630.635468790249</v>
      </c>
      <c r="AB161" s="14">
        <f t="shared" si="100"/>
        <v>83630.635468790249</v>
      </c>
      <c r="AC161" s="14">
        <f t="shared" si="100"/>
        <v>83630.635468790249</v>
      </c>
      <c r="AD161" s="14">
        <f t="shared" si="100"/>
        <v>83630.635468790249</v>
      </c>
      <c r="AE161" s="14">
        <f t="shared" si="100"/>
        <v>83630.635468790249</v>
      </c>
      <c r="AF161" s="14">
        <f t="shared" si="100"/>
        <v>83630.635468790249</v>
      </c>
      <c r="AG161" s="74">
        <f t="shared" si="99"/>
        <v>1002071.2392191126</v>
      </c>
    </row>
    <row r="162" spans="1:33" ht="15.75" outlineLevel="2" x14ac:dyDescent="0.25">
      <c r="A162" s="19">
        <v>8</v>
      </c>
      <c r="B162" s="12" t="s">
        <v>71</v>
      </c>
      <c r="C162" s="78"/>
      <c r="D162" s="78">
        <v>471</v>
      </c>
      <c r="E162" s="78">
        <v>38</v>
      </c>
      <c r="F162" s="53">
        <v>1</v>
      </c>
      <c r="G162" s="121">
        <v>1</v>
      </c>
      <c r="H162" s="13" t="s">
        <v>8</v>
      </c>
      <c r="I162" s="13" t="s">
        <v>274</v>
      </c>
      <c r="J162" s="52">
        <v>1230500</v>
      </c>
      <c r="K162" s="52">
        <v>102541.67</v>
      </c>
      <c r="L162" s="51">
        <v>0.81071280000000001</v>
      </c>
      <c r="M162" s="14">
        <f t="shared" si="97"/>
        <v>83131.839999999997</v>
      </c>
      <c r="N162" s="14">
        <f t="shared" si="76"/>
        <v>83131.839999999997</v>
      </c>
      <c r="O162" s="14">
        <f t="shared" si="77"/>
        <v>83131.839999999997</v>
      </c>
      <c r="P162" s="13" t="s">
        <v>274</v>
      </c>
      <c r="Q162" s="52">
        <v>1230500</v>
      </c>
      <c r="R162" s="52">
        <v>102541.67</v>
      </c>
      <c r="S162" s="92">
        <v>0.81071280000000001</v>
      </c>
      <c r="T162" s="100">
        <f t="shared" si="98"/>
        <v>83131.844402375995</v>
      </c>
      <c r="U162" s="14">
        <f t="shared" si="100"/>
        <v>83131.844402375995</v>
      </c>
      <c r="V162" s="13" t="s">
        <v>274</v>
      </c>
      <c r="W162" s="52">
        <v>1230500</v>
      </c>
      <c r="X162" s="52">
        <v>102541.67</v>
      </c>
      <c r="Y162" s="92">
        <v>0.81071280000000001</v>
      </c>
      <c r="Z162" s="14">
        <f>M162</f>
        <v>83131.839999999997</v>
      </c>
      <c r="AA162" s="14">
        <f>M162</f>
        <v>83131.839999999997</v>
      </c>
      <c r="AB162" s="14">
        <f>M162</f>
        <v>83131.839999999997</v>
      </c>
      <c r="AC162" s="14">
        <f>M162</f>
        <v>83131.839999999997</v>
      </c>
      <c r="AD162" s="14">
        <f>M162</f>
        <v>83131.839999999997</v>
      </c>
      <c r="AE162" s="14">
        <f>M162</f>
        <v>83131.839999999997</v>
      </c>
      <c r="AF162" s="14">
        <f>M162</f>
        <v>83131.839999999997</v>
      </c>
      <c r="AG162" s="74">
        <f t="shared" si="99"/>
        <v>997582.08880475175</v>
      </c>
    </row>
    <row r="163" spans="1:33" ht="15.75" outlineLevel="2" x14ac:dyDescent="0.25">
      <c r="A163" s="19">
        <v>9</v>
      </c>
      <c r="B163" s="12" t="s">
        <v>104</v>
      </c>
      <c r="C163" s="78"/>
      <c r="D163" s="78">
        <v>396</v>
      </c>
      <c r="E163" s="78">
        <v>40</v>
      </c>
      <c r="F163" s="53"/>
      <c r="G163" s="121">
        <v>1.0049999999999999</v>
      </c>
      <c r="H163" s="13" t="s">
        <v>8</v>
      </c>
      <c r="I163" s="13" t="s">
        <v>274</v>
      </c>
      <c r="J163" s="52">
        <v>1230500</v>
      </c>
      <c r="K163" s="52">
        <v>102541.67</v>
      </c>
      <c r="L163" s="51">
        <v>0.81071280000000001</v>
      </c>
      <c r="M163" s="14">
        <f t="shared" si="97"/>
        <v>83131.839999999997</v>
      </c>
      <c r="N163" s="14">
        <f t="shared" si="76"/>
        <v>83131.839999999997</v>
      </c>
      <c r="O163" s="14">
        <f t="shared" si="77"/>
        <v>83131.839999999997</v>
      </c>
      <c r="P163" s="13" t="s">
        <v>274</v>
      </c>
      <c r="Q163" s="52">
        <v>1230500</v>
      </c>
      <c r="R163" s="52">
        <v>102541.67</v>
      </c>
      <c r="S163" s="92">
        <v>0.81071280000000001</v>
      </c>
      <c r="T163" s="100">
        <f t="shared" si="98"/>
        <v>83547.503624387871</v>
      </c>
      <c r="U163" s="14">
        <f t="shared" si="100"/>
        <v>83547.503624387871</v>
      </c>
      <c r="V163" s="13" t="s">
        <v>274</v>
      </c>
      <c r="W163" s="52">
        <v>1230500</v>
      </c>
      <c r="X163" s="52">
        <v>102541.67</v>
      </c>
      <c r="Y163" s="92">
        <v>0.81071280000000001</v>
      </c>
      <c r="Z163" s="14">
        <f>U163</f>
        <v>83547.503624387871</v>
      </c>
      <c r="AA163" s="14">
        <f t="shared" si="100"/>
        <v>83547.503624387871</v>
      </c>
      <c r="AB163" s="14">
        <f t="shared" si="100"/>
        <v>83547.503624387871</v>
      </c>
      <c r="AC163" s="14">
        <f t="shared" si="100"/>
        <v>83547.503624387871</v>
      </c>
      <c r="AD163" s="14">
        <f t="shared" si="100"/>
        <v>83547.503624387871</v>
      </c>
      <c r="AE163" s="14">
        <f t="shared" si="100"/>
        <v>83547.503624387871</v>
      </c>
      <c r="AF163" s="14">
        <f t="shared" si="100"/>
        <v>83547.503624387871</v>
      </c>
      <c r="AG163" s="74">
        <f t="shared" si="99"/>
        <v>1001323.052619491</v>
      </c>
    </row>
    <row r="164" spans="1:33" ht="15.75" outlineLevel="2" x14ac:dyDescent="0.25">
      <c r="A164" s="43">
        <v>10</v>
      </c>
      <c r="B164" s="24" t="s">
        <v>264</v>
      </c>
      <c r="C164" s="78"/>
      <c r="D164" s="78">
        <v>400</v>
      </c>
      <c r="E164" s="78">
        <v>79</v>
      </c>
      <c r="F164" s="53"/>
      <c r="G164" s="121">
        <v>1.01</v>
      </c>
      <c r="H164" s="13" t="s">
        <v>8</v>
      </c>
      <c r="I164" s="13" t="s">
        <v>291</v>
      </c>
      <c r="J164" s="52">
        <v>1230500</v>
      </c>
      <c r="K164" s="52">
        <v>102541.67</v>
      </c>
      <c r="L164" s="51">
        <v>0.81071280000000001</v>
      </c>
      <c r="M164" s="14">
        <f t="shared" si="97"/>
        <v>83131.839999999997</v>
      </c>
      <c r="N164" s="14">
        <f t="shared" si="76"/>
        <v>83131.839999999997</v>
      </c>
      <c r="O164" s="14">
        <f t="shared" si="77"/>
        <v>83131.839999999997</v>
      </c>
      <c r="P164" s="13" t="s">
        <v>291</v>
      </c>
      <c r="Q164" s="52">
        <v>1230500</v>
      </c>
      <c r="R164" s="52">
        <v>102541.67</v>
      </c>
      <c r="S164" s="92">
        <v>0.81071280000000001</v>
      </c>
      <c r="T164" s="100">
        <f t="shared" si="98"/>
        <v>83963.162846399762</v>
      </c>
      <c r="U164" s="14">
        <f t="shared" si="100"/>
        <v>83963.162846399762</v>
      </c>
      <c r="V164" s="13" t="s">
        <v>291</v>
      </c>
      <c r="W164" s="52">
        <v>1230500</v>
      </c>
      <c r="X164" s="52">
        <v>102541.67</v>
      </c>
      <c r="Y164" s="92">
        <v>0.81071280000000001</v>
      </c>
      <c r="Z164" s="14">
        <f>U164</f>
        <v>83963.162846399762</v>
      </c>
      <c r="AA164" s="14">
        <f t="shared" si="100"/>
        <v>83963.162846399762</v>
      </c>
      <c r="AB164" s="14">
        <f t="shared" si="100"/>
        <v>83963.162846399762</v>
      </c>
      <c r="AC164" s="14">
        <f t="shared" si="100"/>
        <v>83963.162846399762</v>
      </c>
      <c r="AD164" s="14">
        <f t="shared" si="100"/>
        <v>83963.162846399762</v>
      </c>
      <c r="AE164" s="14">
        <f t="shared" si="100"/>
        <v>83963.162846399762</v>
      </c>
      <c r="AF164" s="14">
        <f t="shared" si="100"/>
        <v>83963.162846399762</v>
      </c>
      <c r="AG164" s="74">
        <f t="shared" si="99"/>
        <v>1005063.9856175976</v>
      </c>
    </row>
    <row r="165" spans="1:33" ht="18.75" outlineLevel="1" x14ac:dyDescent="0.25">
      <c r="A165" s="130"/>
      <c r="B165" s="21" t="s">
        <v>21</v>
      </c>
      <c r="C165" s="23">
        <v>1</v>
      </c>
      <c r="D165" s="23">
        <f t="shared" ref="D165:H165" si="101">D166</f>
        <v>976</v>
      </c>
      <c r="E165" s="23">
        <f t="shared" si="101"/>
        <v>56</v>
      </c>
      <c r="F165" s="23"/>
      <c r="G165" s="23"/>
      <c r="H165" s="23" t="str">
        <f t="shared" si="101"/>
        <v>-</v>
      </c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95"/>
      <c r="T165" s="100"/>
      <c r="U165" s="14"/>
      <c r="V165" s="23"/>
      <c r="W165" s="23"/>
      <c r="X165" s="23"/>
      <c r="Y165" s="95"/>
      <c r="Z165" s="64"/>
      <c r="AA165" s="64"/>
      <c r="AB165" s="64"/>
      <c r="AC165" s="64"/>
      <c r="AD165" s="64"/>
      <c r="AE165" s="64"/>
      <c r="AF165" s="64"/>
      <c r="AG165" s="76">
        <f t="shared" ref="AG165" si="102">AG166</f>
        <v>1303021.7600629951</v>
      </c>
    </row>
    <row r="166" spans="1:33" ht="15.75" outlineLevel="2" x14ac:dyDescent="0.25">
      <c r="A166" s="19">
        <v>11</v>
      </c>
      <c r="B166" s="12" t="s">
        <v>106</v>
      </c>
      <c r="C166" s="78"/>
      <c r="D166" s="78">
        <v>976</v>
      </c>
      <c r="E166" s="78">
        <v>56</v>
      </c>
      <c r="F166" s="41"/>
      <c r="G166" s="126">
        <v>1.006</v>
      </c>
      <c r="H166" s="13" t="s">
        <v>8</v>
      </c>
      <c r="I166" s="13" t="s">
        <v>287</v>
      </c>
      <c r="J166" s="66">
        <v>2460900</v>
      </c>
      <c r="K166" s="66">
        <v>205075</v>
      </c>
      <c r="L166" s="51">
        <v>0.52711790000000003</v>
      </c>
      <c r="M166" s="14">
        <f>ROUND(K166*L166,2)</f>
        <v>108098.7</v>
      </c>
      <c r="N166" s="14">
        <f t="shared" si="76"/>
        <v>108098.7</v>
      </c>
      <c r="O166" s="14">
        <f t="shared" si="77"/>
        <v>108098.7</v>
      </c>
      <c r="P166" s="13" t="s">
        <v>287</v>
      </c>
      <c r="Q166" s="66">
        <v>2460900</v>
      </c>
      <c r="R166" s="66">
        <v>205075</v>
      </c>
      <c r="S166" s="92">
        <v>0.52711790000000003</v>
      </c>
      <c r="T166" s="100">
        <f>$R$166*S166*G166</f>
        <v>108747.29556255501</v>
      </c>
      <c r="U166" s="14">
        <f t="shared" si="100"/>
        <v>108747.29556255501</v>
      </c>
      <c r="V166" s="13" t="s">
        <v>287</v>
      </c>
      <c r="W166" s="66">
        <v>2460900</v>
      </c>
      <c r="X166" s="66">
        <v>205075</v>
      </c>
      <c r="Y166" s="92">
        <v>0.52711790000000003</v>
      </c>
      <c r="Z166" s="14">
        <f>U166</f>
        <v>108747.29556255501</v>
      </c>
      <c r="AA166" s="14">
        <f t="shared" si="100"/>
        <v>108747.29556255501</v>
      </c>
      <c r="AB166" s="14">
        <f t="shared" si="100"/>
        <v>108747.29556255501</v>
      </c>
      <c r="AC166" s="14">
        <f t="shared" si="100"/>
        <v>108747.29556255501</v>
      </c>
      <c r="AD166" s="14">
        <f t="shared" si="100"/>
        <v>108747.29556255501</v>
      </c>
      <c r="AE166" s="14">
        <f t="shared" si="100"/>
        <v>108747.29556255501</v>
      </c>
      <c r="AF166" s="14">
        <f t="shared" si="100"/>
        <v>108747.29556255501</v>
      </c>
      <c r="AG166" s="74">
        <f>M166+N166+O166+T166+U166+Z166+AA166+AB166+AC166+AD166+AE166+AF166</f>
        <v>1303021.7600629951</v>
      </c>
    </row>
    <row r="167" spans="1:33" ht="15.75" x14ac:dyDescent="0.25">
      <c r="A167" s="43">
        <v>9</v>
      </c>
      <c r="B167" s="24" t="s">
        <v>107</v>
      </c>
      <c r="C167" s="9">
        <f>C168</f>
        <v>15</v>
      </c>
      <c r="D167" s="9">
        <f>D168</f>
        <v>7010</v>
      </c>
      <c r="E167" s="9">
        <f>E168</f>
        <v>1220</v>
      </c>
      <c r="F167" s="9">
        <f t="shared" ref="F167:AG167" si="103">F168</f>
        <v>1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77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8">
        <f t="shared" si="103"/>
        <v>14174674.653820984</v>
      </c>
    </row>
    <row r="168" spans="1:33" ht="18.75" outlineLevel="1" x14ac:dyDescent="0.25">
      <c r="A168" s="19"/>
      <c r="B168" s="21" t="s">
        <v>6</v>
      </c>
      <c r="C168" s="23">
        <v>15</v>
      </c>
      <c r="D168" s="23">
        <f>SUM(D169:D183)</f>
        <v>7010</v>
      </c>
      <c r="E168" s="23">
        <f>SUM(E169:E183)</f>
        <v>1220</v>
      </c>
      <c r="F168" s="23">
        <f t="shared" ref="F168" si="104">SUM(F169:F183)</f>
        <v>1</v>
      </c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95"/>
      <c r="T168" s="100"/>
      <c r="U168" s="14"/>
      <c r="V168" s="23"/>
      <c r="W168" s="23"/>
      <c r="X168" s="23"/>
      <c r="Y168" s="95"/>
      <c r="Z168" s="22"/>
      <c r="AA168" s="22"/>
      <c r="AB168" s="22"/>
      <c r="AC168" s="22"/>
      <c r="AD168" s="22"/>
      <c r="AE168" s="22"/>
      <c r="AF168" s="22"/>
      <c r="AG168" s="76">
        <f>SUM(AG169:AG183)</f>
        <v>14174674.653820984</v>
      </c>
    </row>
    <row r="169" spans="1:33" ht="15.75" outlineLevel="2" x14ac:dyDescent="0.25">
      <c r="A169" s="19">
        <v>1</v>
      </c>
      <c r="B169" s="12" t="s">
        <v>108</v>
      </c>
      <c r="C169" s="78"/>
      <c r="D169" s="78">
        <v>157</v>
      </c>
      <c r="E169" s="78">
        <v>33</v>
      </c>
      <c r="F169" s="53"/>
      <c r="G169" s="121">
        <v>1.004</v>
      </c>
      <c r="H169" s="13" t="s">
        <v>8</v>
      </c>
      <c r="I169" s="13" t="s">
        <v>274</v>
      </c>
      <c r="J169" s="52">
        <v>1230500</v>
      </c>
      <c r="K169" s="52">
        <v>102541.67</v>
      </c>
      <c r="L169" s="51">
        <v>0.81071280000000001</v>
      </c>
      <c r="M169" s="14">
        <f t="shared" ref="M169:M182" si="105">ROUND(K169*L169,2)</f>
        <v>83131.839999999997</v>
      </c>
      <c r="N169" s="14">
        <f t="shared" si="76"/>
        <v>83131.839999999997</v>
      </c>
      <c r="O169" s="14">
        <f t="shared" si="77"/>
        <v>83131.839999999997</v>
      </c>
      <c r="P169" s="13" t="s">
        <v>274</v>
      </c>
      <c r="Q169" s="52">
        <v>1230500</v>
      </c>
      <c r="R169" s="52">
        <v>102541.67</v>
      </c>
      <c r="S169" s="92">
        <v>0.81071280000000001</v>
      </c>
      <c r="T169" s="100">
        <f t="shared" ref="T169:T183" si="106">$R$169*S169*G169</f>
        <v>83464.371779985493</v>
      </c>
      <c r="U169" s="14">
        <f t="shared" si="100"/>
        <v>83464.371779985493</v>
      </c>
      <c r="V169" s="13" t="s">
        <v>274</v>
      </c>
      <c r="W169" s="52">
        <v>1230500</v>
      </c>
      <c r="X169" s="52">
        <v>102541.67</v>
      </c>
      <c r="Y169" s="92">
        <v>0.81071280000000001</v>
      </c>
      <c r="Z169" s="14">
        <f t="shared" ref="Z169:Z180" si="107">U169</f>
        <v>83464.371779985493</v>
      </c>
      <c r="AA169" s="14">
        <f t="shared" si="100"/>
        <v>83464.371779985493</v>
      </c>
      <c r="AB169" s="14">
        <f t="shared" si="100"/>
        <v>83464.371779985493</v>
      </c>
      <c r="AC169" s="14">
        <f t="shared" si="100"/>
        <v>83464.371779985493</v>
      </c>
      <c r="AD169" s="14">
        <f t="shared" si="100"/>
        <v>83464.371779985493</v>
      </c>
      <c r="AE169" s="14">
        <f t="shared" si="100"/>
        <v>83464.371779985493</v>
      </c>
      <c r="AF169" s="14">
        <f t="shared" si="100"/>
        <v>83464.371779985493</v>
      </c>
      <c r="AG169" s="74">
        <f t="shared" ref="AG169:AG183" si="108">M169+N169+O169+T169+U169+Z169+AA169+AB169+AC169+AD169+AE169+AF169</f>
        <v>1000574.8660198695</v>
      </c>
    </row>
    <row r="170" spans="1:33" ht="15.75" outlineLevel="2" x14ac:dyDescent="0.25">
      <c r="A170" s="19">
        <v>2</v>
      </c>
      <c r="B170" s="12" t="s">
        <v>223</v>
      </c>
      <c r="C170" s="78"/>
      <c r="D170" s="78">
        <v>147</v>
      </c>
      <c r="E170" s="78">
        <v>17</v>
      </c>
      <c r="F170" s="53"/>
      <c r="G170" s="121">
        <v>1.0029999999999999</v>
      </c>
      <c r="H170" s="13" t="s">
        <v>8</v>
      </c>
      <c r="I170" s="13" t="s">
        <v>274</v>
      </c>
      <c r="J170" s="52">
        <v>1230500</v>
      </c>
      <c r="K170" s="52">
        <v>102541.67</v>
      </c>
      <c r="L170" s="51">
        <v>0.52710639999999997</v>
      </c>
      <c r="M170" s="14">
        <f t="shared" si="105"/>
        <v>54050.37</v>
      </c>
      <c r="N170" s="14">
        <f t="shared" si="76"/>
        <v>54050.37</v>
      </c>
      <c r="O170" s="14">
        <f t="shared" si="77"/>
        <v>54050.37</v>
      </c>
      <c r="P170" s="13" t="s">
        <v>274</v>
      </c>
      <c r="Q170" s="52">
        <v>1230500</v>
      </c>
      <c r="R170" s="52">
        <v>102541.67</v>
      </c>
      <c r="S170" s="92">
        <v>0.52710639999999997</v>
      </c>
      <c r="T170" s="100">
        <f t="shared" si="106"/>
        <v>54212.521635259058</v>
      </c>
      <c r="U170" s="14">
        <f t="shared" si="100"/>
        <v>54212.521635259058</v>
      </c>
      <c r="V170" s="13" t="s">
        <v>274</v>
      </c>
      <c r="W170" s="52">
        <v>1230500</v>
      </c>
      <c r="X170" s="52">
        <v>102541.67</v>
      </c>
      <c r="Y170" s="92">
        <v>0.52710639999999997</v>
      </c>
      <c r="Z170" s="14">
        <f t="shared" si="107"/>
        <v>54212.521635259058</v>
      </c>
      <c r="AA170" s="14">
        <f t="shared" si="100"/>
        <v>54212.521635259058</v>
      </c>
      <c r="AB170" s="14">
        <f t="shared" si="100"/>
        <v>54212.521635259058</v>
      </c>
      <c r="AC170" s="14">
        <f t="shared" si="100"/>
        <v>54212.521635259058</v>
      </c>
      <c r="AD170" s="14">
        <f t="shared" si="100"/>
        <v>54212.521635259058</v>
      </c>
      <c r="AE170" s="14">
        <f t="shared" si="100"/>
        <v>54212.521635259058</v>
      </c>
      <c r="AF170" s="14">
        <f t="shared" si="100"/>
        <v>54212.521635259058</v>
      </c>
      <c r="AG170" s="74">
        <f t="shared" si="108"/>
        <v>650063.80471733143</v>
      </c>
    </row>
    <row r="171" spans="1:33" ht="15.75" outlineLevel="2" x14ac:dyDescent="0.25">
      <c r="A171" s="19">
        <v>3</v>
      </c>
      <c r="B171" s="12" t="s">
        <v>61</v>
      </c>
      <c r="C171" s="78"/>
      <c r="D171" s="78">
        <v>339</v>
      </c>
      <c r="E171" s="78">
        <v>47</v>
      </c>
      <c r="F171" s="53"/>
      <c r="G171" s="121">
        <v>1.006</v>
      </c>
      <c r="H171" s="13" t="s">
        <v>8</v>
      </c>
      <c r="I171" s="13" t="s">
        <v>274</v>
      </c>
      <c r="J171" s="52">
        <v>1230500</v>
      </c>
      <c r="K171" s="52">
        <v>102541.67</v>
      </c>
      <c r="L171" s="51">
        <v>0.81071280000000001</v>
      </c>
      <c r="M171" s="14">
        <f t="shared" si="105"/>
        <v>83131.839999999997</v>
      </c>
      <c r="N171" s="14">
        <f t="shared" si="76"/>
        <v>83131.839999999997</v>
      </c>
      <c r="O171" s="14">
        <f t="shared" si="77"/>
        <v>83131.839999999997</v>
      </c>
      <c r="P171" s="13" t="s">
        <v>274</v>
      </c>
      <c r="Q171" s="52">
        <v>1230500</v>
      </c>
      <c r="R171" s="52">
        <v>102541.67</v>
      </c>
      <c r="S171" s="92">
        <v>0.81071280000000001</v>
      </c>
      <c r="T171" s="100">
        <f t="shared" si="106"/>
        <v>83630.635468790249</v>
      </c>
      <c r="U171" s="14">
        <f t="shared" si="100"/>
        <v>83630.635468790249</v>
      </c>
      <c r="V171" s="13" t="s">
        <v>274</v>
      </c>
      <c r="W171" s="52">
        <v>1230500</v>
      </c>
      <c r="X171" s="52">
        <v>102541.67</v>
      </c>
      <c r="Y171" s="92">
        <v>0.81071280000000001</v>
      </c>
      <c r="Z171" s="14">
        <f t="shared" si="107"/>
        <v>83630.635468790249</v>
      </c>
      <c r="AA171" s="14">
        <f t="shared" si="100"/>
        <v>83630.635468790249</v>
      </c>
      <c r="AB171" s="14">
        <f t="shared" si="100"/>
        <v>83630.635468790249</v>
      </c>
      <c r="AC171" s="14">
        <f t="shared" si="100"/>
        <v>83630.635468790249</v>
      </c>
      <c r="AD171" s="14">
        <f t="shared" si="100"/>
        <v>83630.635468790249</v>
      </c>
      <c r="AE171" s="14">
        <f t="shared" si="100"/>
        <v>83630.635468790249</v>
      </c>
      <c r="AF171" s="14">
        <f t="shared" si="100"/>
        <v>83630.635468790249</v>
      </c>
      <c r="AG171" s="74">
        <f t="shared" si="108"/>
        <v>1002071.2392191126</v>
      </c>
    </row>
    <row r="172" spans="1:33" ht="15.75" outlineLevel="2" x14ac:dyDescent="0.25">
      <c r="A172" s="19">
        <v>4</v>
      </c>
      <c r="B172" s="12" t="s">
        <v>109</v>
      </c>
      <c r="C172" s="78"/>
      <c r="D172" s="78">
        <v>230</v>
      </c>
      <c r="E172" s="78">
        <v>38</v>
      </c>
      <c r="F172" s="53"/>
      <c r="G172" s="121">
        <v>1.0049999999999999</v>
      </c>
      <c r="H172" s="13" t="s">
        <v>8</v>
      </c>
      <c r="I172" s="13" t="s">
        <v>274</v>
      </c>
      <c r="J172" s="52">
        <v>1230500</v>
      </c>
      <c r="K172" s="52">
        <v>102541.67</v>
      </c>
      <c r="L172" s="51">
        <v>0.81071280000000001</v>
      </c>
      <c r="M172" s="14">
        <f t="shared" si="105"/>
        <v>83131.839999999997</v>
      </c>
      <c r="N172" s="14">
        <f t="shared" si="76"/>
        <v>83131.839999999997</v>
      </c>
      <c r="O172" s="14">
        <f t="shared" si="77"/>
        <v>83131.839999999997</v>
      </c>
      <c r="P172" s="13" t="s">
        <v>274</v>
      </c>
      <c r="Q172" s="52">
        <v>1230500</v>
      </c>
      <c r="R172" s="52">
        <v>102541.67</v>
      </c>
      <c r="S172" s="92">
        <v>0.81071280000000001</v>
      </c>
      <c r="T172" s="100">
        <f t="shared" si="106"/>
        <v>83547.503624387871</v>
      </c>
      <c r="U172" s="14">
        <f t="shared" si="100"/>
        <v>83547.503624387871</v>
      </c>
      <c r="V172" s="13" t="s">
        <v>274</v>
      </c>
      <c r="W172" s="52">
        <v>1230500</v>
      </c>
      <c r="X172" s="52">
        <v>102541.67</v>
      </c>
      <c r="Y172" s="92">
        <v>0.81071280000000001</v>
      </c>
      <c r="Z172" s="14">
        <f t="shared" si="107"/>
        <v>83547.503624387871</v>
      </c>
      <c r="AA172" s="14">
        <f t="shared" si="100"/>
        <v>83547.503624387871</v>
      </c>
      <c r="AB172" s="14">
        <f t="shared" si="100"/>
        <v>83547.503624387871</v>
      </c>
      <c r="AC172" s="14">
        <f t="shared" si="100"/>
        <v>83547.503624387871</v>
      </c>
      <c r="AD172" s="14">
        <f t="shared" si="100"/>
        <v>83547.503624387871</v>
      </c>
      <c r="AE172" s="14">
        <f t="shared" si="100"/>
        <v>83547.503624387871</v>
      </c>
      <c r="AF172" s="14">
        <f t="shared" si="100"/>
        <v>83547.503624387871</v>
      </c>
      <c r="AG172" s="74">
        <f t="shared" si="108"/>
        <v>1001323.052619491</v>
      </c>
    </row>
    <row r="173" spans="1:33" ht="15.75" outlineLevel="2" x14ac:dyDescent="0.25">
      <c r="A173" s="19">
        <v>5</v>
      </c>
      <c r="B173" s="12" t="s">
        <v>110</v>
      </c>
      <c r="C173" s="78"/>
      <c r="D173" s="78">
        <v>462</v>
      </c>
      <c r="E173" s="78">
        <v>80</v>
      </c>
      <c r="F173" s="53"/>
      <c r="G173" s="121">
        <v>1.01</v>
      </c>
      <c r="H173" s="13" t="s">
        <v>8</v>
      </c>
      <c r="I173" s="13" t="s">
        <v>274</v>
      </c>
      <c r="J173" s="52">
        <v>1230500</v>
      </c>
      <c r="K173" s="52">
        <v>102541.67</v>
      </c>
      <c r="L173" s="51">
        <v>0.81071280000000001</v>
      </c>
      <c r="M173" s="14">
        <f t="shared" si="105"/>
        <v>83131.839999999997</v>
      </c>
      <c r="N173" s="14">
        <f t="shared" si="76"/>
        <v>83131.839999999997</v>
      </c>
      <c r="O173" s="14">
        <f t="shared" si="77"/>
        <v>83131.839999999997</v>
      </c>
      <c r="P173" s="13" t="s">
        <v>274</v>
      </c>
      <c r="Q173" s="52">
        <v>1230500</v>
      </c>
      <c r="R173" s="52">
        <v>102541.67</v>
      </c>
      <c r="S173" s="92">
        <v>0.81071280000000001</v>
      </c>
      <c r="T173" s="100">
        <f t="shared" si="106"/>
        <v>83963.162846399762</v>
      </c>
      <c r="U173" s="14">
        <f t="shared" si="100"/>
        <v>83963.162846399762</v>
      </c>
      <c r="V173" s="13" t="s">
        <v>274</v>
      </c>
      <c r="W173" s="52">
        <v>1230500</v>
      </c>
      <c r="X173" s="52">
        <v>102541.67</v>
      </c>
      <c r="Y173" s="92">
        <v>0.81071280000000001</v>
      </c>
      <c r="Z173" s="14">
        <f t="shared" si="107"/>
        <v>83963.162846399762</v>
      </c>
      <c r="AA173" s="14">
        <f t="shared" si="100"/>
        <v>83963.162846399762</v>
      </c>
      <c r="AB173" s="14">
        <f t="shared" si="100"/>
        <v>83963.162846399762</v>
      </c>
      <c r="AC173" s="14">
        <f t="shared" si="100"/>
        <v>83963.162846399762</v>
      </c>
      <c r="AD173" s="14">
        <f t="shared" si="100"/>
        <v>83963.162846399762</v>
      </c>
      <c r="AE173" s="14">
        <f t="shared" si="100"/>
        <v>83963.162846399762</v>
      </c>
      <c r="AF173" s="14">
        <f t="shared" si="100"/>
        <v>83963.162846399762</v>
      </c>
      <c r="AG173" s="74">
        <f t="shared" si="108"/>
        <v>1005063.9856175976</v>
      </c>
    </row>
    <row r="174" spans="1:33" ht="15.75" outlineLevel="2" x14ac:dyDescent="0.25">
      <c r="A174" s="19">
        <v>6</v>
      </c>
      <c r="B174" s="12" t="s">
        <v>111</v>
      </c>
      <c r="C174" s="78"/>
      <c r="D174" s="78">
        <v>435</v>
      </c>
      <c r="E174" s="78">
        <v>78</v>
      </c>
      <c r="F174" s="53"/>
      <c r="G174" s="121">
        <v>1.01</v>
      </c>
      <c r="H174" s="13" t="s">
        <v>8</v>
      </c>
      <c r="I174" s="13" t="s">
        <v>274</v>
      </c>
      <c r="J174" s="52">
        <v>1230500</v>
      </c>
      <c r="K174" s="52">
        <v>102541.67</v>
      </c>
      <c r="L174" s="51">
        <v>0.81071280000000001</v>
      </c>
      <c r="M174" s="14">
        <f t="shared" si="105"/>
        <v>83131.839999999997</v>
      </c>
      <c r="N174" s="14">
        <f t="shared" si="76"/>
        <v>83131.839999999997</v>
      </c>
      <c r="O174" s="14">
        <f t="shared" si="77"/>
        <v>83131.839999999997</v>
      </c>
      <c r="P174" s="13" t="s">
        <v>274</v>
      </c>
      <c r="Q174" s="52">
        <v>1230500</v>
      </c>
      <c r="R174" s="52">
        <v>102541.67</v>
      </c>
      <c r="S174" s="92">
        <v>0.81071280000000001</v>
      </c>
      <c r="T174" s="100">
        <f t="shared" si="106"/>
        <v>83963.162846399762</v>
      </c>
      <c r="U174" s="14">
        <f t="shared" si="100"/>
        <v>83963.162846399762</v>
      </c>
      <c r="V174" s="13" t="s">
        <v>274</v>
      </c>
      <c r="W174" s="52">
        <v>1230500</v>
      </c>
      <c r="X174" s="52">
        <v>102541.67</v>
      </c>
      <c r="Y174" s="92">
        <v>0.81071280000000001</v>
      </c>
      <c r="Z174" s="14">
        <f t="shared" si="107"/>
        <v>83963.162846399762</v>
      </c>
      <c r="AA174" s="14">
        <f t="shared" si="100"/>
        <v>83963.162846399762</v>
      </c>
      <c r="AB174" s="14">
        <f t="shared" si="100"/>
        <v>83963.162846399762</v>
      </c>
      <c r="AC174" s="14">
        <f t="shared" si="100"/>
        <v>83963.162846399762</v>
      </c>
      <c r="AD174" s="14">
        <f t="shared" si="100"/>
        <v>83963.162846399762</v>
      </c>
      <c r="AE174" s="14">
        <f t="shared" si="100"/>
        <v>83963.162846399762</v>
      </c>
      <c r="AF174" s="14">
        <f t="shared" si="100"/>
        <v>83963.162846399762</v>
      </c>
      <c r="AG174" s="74">
        <f t="shared" si="108"/>
        <v>1005063.9856175976</v>
      </c>
    </row>
    <row r="175" spans="1:33" ht="15.75" outlineLevel="2" x14ac:dyDescent="0.25">
      <c r="A175" s="19">
        <v>7</v>
      </c>
      <c r="B175" s="12" t="s">
        <v>112</v>
      </c>
      <c r="C175" s="78"/>
      <c r="D175" s="78">
        <v>384</v>
      </c>
      <c r="E175" s="78">
        <v>62</v>
      </c>
      <c r="F175" s="53"/>
      <c r="G175" s="121">
        <v>1.008</v>
      </c>
      <c r="H175" s="13" t="s">
        <v>8</v>
      </c>
      <c r="I175" s="13" t="s">
        <v>274</v>
      </c>
      <c r="J175" s="52">
        <v>1230500</v>
      </c>
      <c r="K175" s="52">
        <v>102541.67</v>
      </c>
      <c r="L175" s="51">
        <v>0.81071280000000001</v>
      </c>
      <c r="M175" s="14">
        <f t="shared" si="105"/>
        <v>83131.839999999997</v>
      </c>
      <c r="N175" s="14">
        <f t="shared" si="76"/>
        <v>83131.839999999997</v>
      </c>
      <c r="O175" s="14">
        <f t="shared" si="77"/>
        <v>83131.839999999997</v>
      </c>
      <c r="P175" s="13" t="s">
        <v>274</v>
      </c>
      <c r="Q175" s="52">
        <v>1230500</v>
      </c>
      <c r="R175" s="52">
        <v>102541.67</v>
      </c>
      <c r="S175" s="92">
        <v>0.81071280000000001</v>
      </c>
      <c r="T175" s="100">
        <f t="shared" si="106"/>
        <v>83796.899157595006</v>
      </c>
      <c r="U175" s="14">
        <f t="shared" si="100"/>
        <v>83796.899157595006</v>
      </c>
      <c r="V175" s="13" t="s">
        <v>274</v>
      </c>
      <c r="W175" s="52">
        <v>1230500</v>
      </c>
      <c r="X175" s="52">
        <v>102541.67</v>
      </c>
      <c r="Y175" s="92">
        <v>0.81071280000000001</v>
      </c>
      <c r="Z175" s="14">
        <f t="shared" si="107"/>
        <v>83796.899157595006</v>
      </c>
      <c r="AA175" s="14">
        <f t="shared" si="100"/>
        <v>83796.899157595006</v>
      </c>
      <c r="AB175" s="14">
        <f t="shared" si="100"/>
        <v>83796.899157595006</v>
      </c>
      <c r="AC175" s="14">
        <f t="shared" si="100"/>
        <v>83796.899157595006</v>
      </c>
      <c r="AD175" s="14">
        <f t="shared" si="100"/>
        <v>83796.899157595006</v>
      </c>
      <c r="AE175" s="14">
        <f t="shared" si="100"/>
        <v>83796.899157595006</v>
      </c>
      <c r="AF175" s="14">
        <f t="shared" si="100"/>
        <v>83796.899157595006</v>
      </c>
      <c r="AG175" s="74">
        <f t="shared" si="108"/>
        <v>1003567.6124183551</v>
      </c>
    </row>
    <row r="176" spans="1:33" ht="15.75" outlineLevel="2" x14ac:dyDescent="0.25">
      <c r="A176" s="19">
        <v>8</v>
      </c>
      <c r="B176" s="12" t="s">
        <v>113</v>
      </c>
      <c r="C176" s="78"/>
      <c r="D176" s="78">
        <v>493</v>
      </c>
      <c r="E176" s="78">
        <v>88</v>
      </c>
      <c r="F176" s="53"/>
      <c r="G176" s="121">
        <v>1.012</v>
      </c>
      <c r="H176" s="13" t="s">
        <v>8</v>
      </c>
      <c r="I176" s="13" t="s">
        <v>274</v>
      </c>
      <c r="J176" s="52">
        <v>1230500</v>
      </c>
      <c r="K176" s="52">
        <v>102541.67</v>
      </c>
      <c r="L176" s="51">
        <v>0.81071280000000001</v>
      </c>
      <c r="M176" s="14">
        <f t="shared" si="105"/>
        <v>83131.839999999997</v>
      </c>
      <c r="N176" s="14">
        <f t="shared" si="76"/>
        <v>83131.839999999997</v>
      </c>
      <c r="O176" s="14">
        <f t="shared" si="77"/>
        <v>83131.839999999997</v>
      </c>
      <c r="P176" s="13" t="s">
        <v>274</v>
      </c>
      <c r="Q176" s="52">
        <v>1230500</v>
      </c>
      <c r="R176" s="52">
        <v>102541.67</v>
      </c>
      <c r="S176" s="92">
        <v>0.81071280000000001</v>
      </c>
      <c r="T176" s="100">
        <f t="shared" si="106"/>
        <v>84129.426535204504</v>
      </c>
      <c r="U176" s="14">
        <f t="shared" si="100"/>
        <v>84129.426535204504</v>
      </c>
      <c r="V176" s="13" t="s">
        <v>274</v>
      </c>
      <c r="W176" s="52">
        <v>1230500</v>
      </c>
      <c r="X176" s="52">
        <v>102541.67</v>
      </c>
      <c r="Y176" s="92">
        <v>0.81071280000000001</v>
      </c>
      <c r="Z176" s="14">
        <f t="shared" si="107"/>
        <v>84129.426535204504</v>
      </c>
      <c r="AA176" s="14">
        <f t="shared" si="100"/>
        <v>84129.426535204504</v>
      </c>
      <c r="AB176" s="14">
        <f t="shared" si="100"/>
        <v>84129.426535204504</v>
      </c>
      <c r="AC176" s="14">
        <f t="shared" si="100"/>
        <v>84129.426535204504</v>
      </c>
      <c r="AD176" s="14">
        <f t="shared" si="100"/>
        <v>84129.426535204504</v>
      </c>
      <c r="AE176" s="14">
        <f t="shared" si="100"/>
        <v>84129.426535204504</v>
      </c>
      <c r="AF176" s="14">
        <f t="shared" si="100"/>
        <v>84129.426535204504</v>
      </c>
      <c r="AG176" s="74">
        <f t="shared" si="108"/>
        <v>1006560.3588168406</v>
      </c>
    </row>
    <row r="177" spans="1:33" ht="15.75" outlineLevel="2" x14ac:dyDescent="0.25">
      <c r="A177" s="19">
        <v>9</v>
      </c>
      <c r="B177" s="12" t="s">
        <v>114</v>
      </c>
      <c r="C177" s="78"/>
      <c r="D177" s="78">
        <v>342</v>
      </c>
      <c r="E177" s="78">
        <v>70</v>
      </c>
      <c r="F177" s="53"/>
      <c r="G177" s="121">
        <v>1.0089999999999999</v>
      </c>
      <c r="H177" s="13" t="s">
        <v>8</v>
      </c>
      <c r="I177" s="13" t="s">
        <v>274</v>
      </c>
      <c r="J177" s="52">
        <v>1230500</v>
      </c>
      <c r="K177" s="52">
        <v>102541.67</v>
      </c>
      <c r="L177" s="51">
        <v>0.81071280000000001</v>
      </c>
      <c r="M177" s="14">
        <f t="shared" si="105"/>
        <v>83131.839999999997</v>
      </c>
      <c r="N177" s="14">
        <f t="shared" si="76"/>
        <v>83131.839999999997</v>
      </c>
      <c r="O177" s="14">
        <f t="shared" si="77"/>
        <v>83131.839999999997</v>
      </c>
      <c r="P177" s="13" t="s">
        <v>274</v>
      </c>
      <c r="Q177" s="52">
        <v>1230500</v>
      </c>
      <c r="R177" s="52">
        <v>102541.67</v>
      </c>
      <c r="S177" s="92">
        <v>0.81071280000000001</v>
      </c>
      <c r="T177" s="100">
        <f t="shared" si="106"/>
        <v>83880.031001997369</v>
      </c>
      <c r="U177" s="14">
        <f t="shared" ref="U177:AF192" si="109">T177</f>
        <v>83880.031001997369</v>
      </c>
      <c r="V177" s="13" t="s">
        <v>274</v>
      </c>
      <c r="W177" s="52">
        <v>1230500</v>
      </c>
      <c r="X177" s="52">
        <v>102541.67</v>
      </c>
      <c r="Y177" s="92">
        <v>0.81071280000000001</v>
      </c>
      <c r="Z177" s="14">
        <f t="shared" si="107"/>
        <v>83880.031001997369</v>
      </c>
      <c r="AA177" s="14">
        <f t="shared" si="109"/>
        <v>83880.031001997369</v>
      </c>
      <c r="AB177" s="14">
        <f t="shared" si="109"/>
        <v>83880.031001997369</v>
      </c>
      <c r="AC177" s="14">
        <f t="shared" si="109"/>
        <v>83880.031001997369</v>
      </c>
      <c r="AD177" s="14">
        <f t="shared" si="109"/>
        <v>83880.031001997369</v>
      </c>
      <c r="AE177" s="14">
        <f t="shared" si="109"/>
        <v>83880.031001997369</v>
      </c>
      <c r="AF177" s="14">
        <f t="shared" si="109"/>
        <v>83880.031001997369</v>
      </c>
      <c r="AG177" s="74">
        <f t="shared" si="108"/>
        <v>1004315.7990179765</v>
      </c>
    </row>
    <row r="178" spans="1:33" ht="15.75" outlineLevel="2" x14ac:dyDescent="0.25">
      <c r="A178" s="19">
        <v>10</v>
      </c>
      <c r="B178" s="12" t="s">
        <v>115</v>
      </c>
      <c r="C178" s="78"/>
      <c r="D178" s="78">
        <v>832</v>
      </c>
      <c r="E178" s="78">
        <v>122</v>
      </c>
      <c r="F178" s="53"/>
      <c r="G178" s="121">
        <v>1.016</v>
      </c>
      <c r="H178" s="13" t="s">
        <v>8</v>
      </c>
      <c r="I178" s="13" t="s">
        <v>274</v>
      </c>
      <c r="J178" s="52">
        <v>1230500</v>
      </c>
      <c r="K178" s="52">
        <v>102541.67</v>
      </c>
      <c r="L178" s="51">
        <v>0.81071280000000001</v>
      </c>
      <c r="M178" s="14">
        <f t="shared" si="105"/>
        <v>83131.839999999997</v>
      </c>
      <c r="N178" s="14">
        <f t="shared" si="76"/>
        <v>83131.839999999997</v>
      </c>
      <c r="O178" s="14">
        <f t="shared" si="77"/>
        <v>83131.839999999997</v>
      </c>
      <c r="P178" s="13" t="s">
        <v>274</v>
      </c>
      <c r="Q178" s="52">
        <v>1230500</v>
      </c>
      <c r="R178" s="52">
        <v>102541.67</v>
      </c>
      <c r="S178" s="92">
        <v>0.81071280000000001</v>
      </c>
      <c r="T178" s="100">
        <f t="shared" si="106"/>
        <v>84461.953912814017</v>
      </c>
      <c r="U178" s="14">
        <f t="shared" si="109"/>
        <v>84461.953912814017</v>
      </c>
      <c r="V178" s="13" t="s">
        <v>274</v>
      </c>
      <c r="W178" s="52">
        <v>1230500</v>
      </c>
      <c r="X178" s="52">
        <v>102541.67</v>
      </c>
      <c r="Y178" s="92">
        <v>0.81071280000000001</v>
      </c>
      <c r="Z178" s="14">
        <f t="shared" si="107"/>
        <v>84461.953912814017</v>
      </c>
      <c r="AA178" s="14">
        <f t="shared" si="109"/>
        <v>84461.953912814017</v>
      </c>
      <c r="AB178" s="14">
        <f t="shared" si="109"/>
        <v>84461.953912814017</v>
      </c>
      <c r="AC178" s="14">
        <f t="shared" si="109"/>
        <v>84461.953912814017</v>
      </c>
      <c r="AD178" s="14">
        <f t="shared" si="109"/>
        <v>84461.953912814017</v>
      </c>
      <c r="AE178" s="14">
        <f t="shared" si="109"/>
        <v>84461.953912814017</v>
      </c>
      <c r="AF178" s="14">
        <f t="shared" si="109"/>
        <v>84461.953912814017</v>
      </c>
      <c r="AG178" s="74">
        <f t="shared" si="108"/>
        <v>1009553.1052153262</v>
      </c>
    </row>
    <row r="179" spans="1:33" s="25" customFormat="1" ht="15.75" outlineLevel="2" x14ac:dyDescent="0.25">
      <c r="A179" s="19">
        <v>11</v>
      </c>
      <c r="B179" s="12" t="s">
        <v>116</v>
      </c>
      <c r="C179" s="78"/>
      <c r="D179" s="78">
        <v>556</v>
      </c>
      <c r="E179" s="78">
        <v>104</v>
      </c>
      <c r="F179" s="53"/>
      <c r="G179" s="121">
        <v>1.014</v>
      </c>
      <c r="H179" s="13" t="s">
        <v>8</v>
      </c>
      <c r="I179" s="13" t="s">
        <v>274</v>
      </c>
      <c r="J179" s="52">
        <v>1230500</v>
      </c>
      <c r="K179" s="52">
        <v>102541.67</v>
      </c>
      <c r="L179" s="51">
        <v>0.81071280000000001</v>
      </c>
      <c r="M179" s="14">
        <f t="shared" si="105"/>
        <v>83131.839999999997</v>
      </c>
      <c r="N179" s="14">
        <f t="shared" si="76"/>
        <v>83131.839999999997</v>
      </c>
      <c r="O179" s="14">
        <f t="shared" si="77"/>
        <v>83131.839999999997</v>
      </c>
      <c r="P179" s="13" t="s">
        <v>274</v>
      </c>
      <c r="Q179" s="52">
        <v>1230500</v>
      </c>
      <c r="R179" s="52">
        <v>102541.67</v>
      </c>
      <c r="S179" s="92">
        <v>0.81071280000000001</v>
      </c>
      <c r="T179" s="100">
        <f t="shared" si="106"/>
        <v>84295.69022400926</v>
      </c>
      <c r="U179" s="14">
        <f t="shared" si="109"/>
        <v>84295.69022400926</v>
      </c>
      <c r="V179" s="13" t="s">
        <v>274</v>
      </c>
      <c r="W179" s="52">
        <v>1230500</v>
      </c>
      <c r="X179" s="52">
        <v>102541.67</v>
      </c>
      <c r="Y179" s="92">
        <v>0.81071280000000001</v>
      </c>
      <c r="Z179" s="14">
        <f t="shared" si="107"/>
        <v>84295.69022400926</v>
      </c>
      <c r="AA179" s="14">
        <f t="shared" si="109"/>
        <v>84295.69022400926</v>
      </c>
      <c r="AB179" s="14">
        <f t="shared" si="109"/>
        <v>84295.69022400926</v>
      </c>
      <c r="AC179" s="14">
        <f t="shared" si="109"/>
        <v>84295.69022400926</v>
      </c>
      <c r="AD179" s="14">
        <f t="shared" si="109"/>
        <v>84295.69022400926</v>
      </c>
      <c r="AE179" s="14">
        <f t="shared" si="109"/>
        <v>84295.69022400926</v>
      </c>
      <c r="AF179" s="14">
        <f t="shared" si="109"/>
        <v>84295.69022400926</v>
      </c>
      <c r="AG179" s="74">
        <f t="shared" si="108"/>
        <v>1008056.7320160831</v>
      </c>
    </row>
    <row r="180" spans="1:33" ht="15.75" outlineLevel="2" x14ac:dyDescent="0.25">
      <c r="A180" s="19">
        <v>12</v>
      </c>
      <c r="B180" s="12" t="s">
        <v>117</v>
      </c>
      <c r="C180" s="78"/>
      <c r="D180" s="78">
        <v>535</v>
      </c>
      <c r="E180" s="78">
        <v>95</v>
      </c>
      <c r="F180" s="53"/>
      <c r="G180" s="121">
        <v>1.012</v>
      </c>
      <c r="H180" s="13" t="s">
        <v>8</v>
      </c>
      <c r="I180" s="13" t="s">
        <v>274</v>
      </c>
      <c r="J180" s="52">
        <v>1230500</v>
      </c>
      <c r="K180" s="52">
        <v>102541.67</v>
      </c>
      <c r="L180" s="51">
        <v>0.81071280000000001</v>
      </c>
      <c r="M180" s="14">
        <f t="shared" si="105"/>
        <v>83131.839999999997</v>
      </c>
      <c r="N180" s="14">
        <f t="shared" si="76"/>
        <v>83131.839999999997</v>
      </c>
      <c r="O180" s="14">
        <f t="shared" si="77"/>
        <v>83131.839999999997</v>
      </c>
      <c r="P180" s="13" t="s">
        <v>274</v>
      </c>
      <c r="Q180" s="52">
        <v>1230500</v>
      </c>
      <c r="R180" s="52">
        <v>102541.67</v>
      </c>
      <c r="S180" s="92">
        <v>0.81071280000000001</v>
      </c>
      <c r="T180" s="100">
        <f t="shared" si="106"/>
        <v>84129.426535204504</v>
      </c>
      <c r="U180" s="14">
        <f t="shared" si="109"/>
        <v>84129.426535204504</v>
      </c>
      <c r="V180" s="13" t="s">
        <v>274</v>
      </c>
      <c r="W180" s="52">
        <v>1230500</v>
      </c>
      <c r="X180" s="52">
        <v>102541.67</v>
      </c>
      <c r="Y180" s="92">
        <v>0.81071280000000001</v>
      </c>
      <c r="Z180" s="14">
        <f t="shared" si="107"/>
        <v>84129.426535204504</v>
      </c>
      <c r="AA180" s="14">
        <f t="shared" si="109"/>
        <v>84129.426535204504</v>
      </c>
      <c r="AB180" s="14">
        <f t="shared" si="109"/>
        <v>84129.426535204504</v>
      </c>
      <c r="AC180" s="14">
        <f t="shared" si="109"/>
        <v>84129.426535204504</v>
      </c>
      <c r="AD180" s="14">
        <f t="shared" si="109"/>
        <v>84129.426535204504</v>
      </c>
      <c r="AE180" s="14">
        <f t="shared" si="109"/>
        <v>84129.426535204504</v>
      </c>
      <c r="AF180" s="14">
        <f t="shared" si="109"/>
        <v>84129.426535204504</v>
      </c>
      <c r="AG180" s="74">
        <f t="shared" si="108"/>
        <v>1006560.3588168406</v>
      </c>
    </row>
    <row r="181" spans="1:33" ht="15.75" outlineLevel="2" x14ac:dyDescent="0.25">
      <c r="A181" s="19">
        <v>13</v>
      </c>
      <c r="B181" s="12" t="s">
        <v>118</v>
      </c>
      <c r="C181" s="78"/>
      <c r="D181" s="78">
        <v>369</v>
      </c>
      <c r="E181" s="78">
        <v>75</v>
      </c>
      <c r="F181" s="53"/>
      <c r="G181" s="121">
        <v>1</v>
      </c>
      <c r="H181" s="13" t="s">
        <v>8</v>
      </c>
      <c r="I181" s="13" t="s">
        <v>274</v>
      </c>
      <c r="J181" s="52">
        <v>1230500</v>
      </c>
      <c r="K181" s="52">
        <v>102541.67</v>
      </c>
      <c r="L181" s="51">
        <v>0.24349999999999999</v>
      </c>
      <c r="M181" s="14">
        <f t="shared" si="105"/>
        <v>24968.9</v>
      </c>
      <c r="N181" s="14">
        <f t="shared" si="76"/>
        <v>24968.9</v>
      </c>
      <c r="O181" s="14">
        <f t="shared" si="77"/>
        <v>24968.9</v>
      </c>
      <c r="P181" s="13" t="s">
        <v>274</v>
      </c>
      <c r="Q181" s="52">
        <v>1230500</v>
      </c>
      <c r="R181" s="52">
        <v>102541.67</v>
      </c>
      <c r="S181" s="92">
        <v>0.24349999999999999</v>
      </c>
      <c r="T181" s="100">
        <f t="shared" si="106"/>
        <v>24968.896645000001</v>
      </c>
      <c r="U181" s="14">
        <f t="shared" si="109"/>
        <v>24968.896645000001</v>
      </c>
      <c r="V181" s="13" t="s">
        <v>274</v>
      </c>
      <c r="W181" s="52">
        <v>1230500</v>
      </c>
      <c r="X181" s="52">
        <v>102541.67</v>
      </c>
      <c r="Y181" s="92">
        <v>0.24349999999999999</v>
      </c>
      <c r="Z181" s="14">
        <f>M181</f>
        <v>24968.9</v>
      </c>
      <c r="AA181" s="14">
        <f>M181</f>
        <v>24968.9</v>
      </c>
      <c r="AB181" s="14">
        <f>M181</f>
        <v>24968.9</v>
      </c>
      <c r="AC181" s="14">
        <f>M181</f>
        <v>24968.9</v>
      </c>
      <c r="AD181" s="14">
        <f>M181</f>
        <v>24968.9</v>
      </c>
      <c r="AE181" s="14">
        <f>M181</f>
        <v>24968.9</v>
      </c>
      <c r="AF181" s="14">
        <f>M181</f>
        <v>24968.9</v>
      </c>
      <c r="AG181" s="74">
        <f t="shared" si="108"/>
        <v>299626.79329</v>
      </c>
    </row>
    <row r="182" spans="1:33" ht="15.75" outlineLevel="2" x14ac:dyDescent="0.25">
      <c r="A182" s="19">
        <v>14</v>
      </c>
      <c r="B182" s="12" t="s">
        <v>120</v>
      </c>
      <c r="C182" s="78"/>
      <c r="D182" s="78">
        <v>832</v>
      </c>
      <c r="E182" s="78">
        <v>155</v>
      </c>
      <c r="F182" s="53">
        <v>1</v>
      </c>
      <c r="G182" s="121">
        <v>1</v>
      </c>
      <c r="H182" s="13" t="s">
        <v>8</v>
      </c>
      <c r="I182" s="13" t="s">
        <v>274</v>
      </c>
      <c r="J182" s="52">
        <v>1230500</v>
      </c>
      <c r="K182" s="52">
        <v>102541.67</v>
      </c>
      <c r="L182" s="51">
        <v>0.81071280000000001</v>
      </c>
      <c r="M182" s="14">
        <f t="shared" si="105"/>
        <v>83131.839999999997</v>
      </c>
      <c r="N182" s="14">
        <f t="shared" si="76"/>
        <v>83131.839999999997</v>
      </c>
      <c r="O182" s="14">
        <f t="shared" si="77"/>
        <v>83131.839999999997</v>
      </c>
      <c r="P182" s="13" t="s">
        <v>274</v>
      </c>
      <c r="Q182" s="52">
        <v>1230500</v>
      </c>
      <c r="R182" s="52">
        <v>102541.67</v>
      </c>
      <c r="S182" s="92">
        <v>0.81071280000000001</v>
      </c>
      <c r="T182" s="100">
        <f t="shared" si="106"/>
        <v>83131.844402375995</v>
      </c>
      <c r="U182" s="14">
        <f t="shared" si="109"/>
        <v>83131.844402375995</v>
      </c>
      <c r="V182" s="13" t="s">
        <v>274</v>
      </c>
      <c r="W182" s="52">
        <v>1230500</v>
      </c>
      <c r="X182" s="52">
        <v>102541.67</v>
      </c>
      <c r="Y182" s="92">
        <v>0.81071280000000001</v>
      </c>
      <c r="Z182" s="14">
        <f>M182</f>
        <v>83131.839999999997</v>
      </c>
      <c r="AA182" s="14">
        <f>M182</f>
        <v>83131.839999999997</v>
      </c>
      <c r="AB182" s="14">
        <f>M182</f>
        <v>83131.839999999997</v>
      </c>
      <c r="AC182" s="14">
        <f>M182</f>
        <v>83131.839999999997</v>
      </c>
      <c r="AD182" s="14">
        <f>M182</f>
        <v>83131.839999999997</v>
      </c>
      <c r="AE182" s="14">
        <f>M182</f>
        <v>83131.839999999997</v>
      </c>
      <c r="AF182" s="14">
        <f>M182</f>
        <v>83131.839999999997</v>
      </c>
      <c r="AG182" s="74">
        <f t="shared" si="108"/>
        <v>997582.08880475175</v>
      </c>
    </row>
    <row r="183" spans="1:33" ht="15.75" outlineLevel="2" x14ac:dyDescent="0.25">
      <c r="A183" s="19">
        <v>15</v>
      </c>
      <c r="B183" s="12" t="s">
        <v>119</v>
      </c>
      <c r="C183" s="78"/>
      <c r="D183" s="78">
        <v>897</v>
      </c>
      <c r="E183" s="78">
        <v>156</v>
      </c>
      <c r="F183" s="53"/>
      <c r="G183" s="121">
        <v>1.02</v>
      </c>
      <c r="H183" s="13"/>
      <c r="I183" s="13" t="s">
        <v>274</v>
      </c>
      <c r="J183" s="52">
        <v>1230500</v>
      </c>
      <c r="K183" s="52">
        <v>102541.67</v>
      </c>
      <c r="L183" s="51">
        <v>0.66892689999999999</v>
      </c>
      <c r="M183" s="14">
        <v>137180.18</v>
      </c>
      <c r="N183" s="14">
        <v>137180.18</v>
      </c>
      <c r="O183" s="14">
        <v>137180.18</v>
      </c>
      <c r="P183" s="13" t="s">
        <v>274</v>
      </c>
      <c r="Q183" s="52">
        <v>1230500</v>
      </c>
      <c r="R183" s="52">
        <v>102541.67</v>
      </c>
      <c r="S183" s="92">
        <v>0.81071280000000001</v>
      </c>
      <c r="T183" s="100">
        <f t="shared" si="106"/>
        <v>84794.481290423515</v>
      </c>
      <c r="U183" s="14">
        <f t="shared" si="109"/>
        <v>84794.481290423515</v>
      </c>
      <c r="V183" s="13" t="s">
        <v>274</v>
      </c>
      <c r="W183" s="52">
        <v>1230500</v>
      </c>
      <c r="X183" s="52">
        <v>102541.67</v>
      </c>
      <c r="Y183" s="92">
        <v>0.81071280000000001</v>
      </c>
      <c r="Z183" s="14">
        <f>U183</f>
        <v>84794.481290423515</v>
      </c>
      <c r="AA183" s="14">
        <f t="shared" si="109"/>
        <v>84794.481290423515</v>
      </c>
      <c r="AB183" s="14">
        <f t="shared" si="109"/>
        <v>84794.481290423515</v>
      </c>
      <c r="AC183" s="14">
        <f t="shared" si="109"/>
        <v>84794.481290423515</v>
      </c>
      <c r="AD183" s="14">
        <f t="shared" si="109"/>
        <v>84794.481290423515</v>
      </c>
      <c r="AE183" s="14">
        <f t="shared" si="109"/>
        <v>84794.481290423515</v>
      </c>
      <c r="AF183" s="14">
        <f t="shared" si="109"/>
        <v>84794.481290423515</v>
      </c>
      <c r="AG183" s="74">
        <f t="shared" si="108"/>
        <v>1174690.8716138117</v>
      </c>
    </row>
    <row r="184" spans="1:33" ht="15.75" x14ac:dyDescent="0.25">
      <c r="A184" s="43">
        <v>10</v>
      </c>
      <c r="B184" s="24" t="s">
        <v>121</v>
      </c>
      <c r="C184" s="9">
        <f>C185</f>
        <v>17</v>
      </c>
      <c r="D184" s="68">
        <f t="shared" ref="D184:F184" si="110">D185</f>
        <v>8332</v>
      </c>
      <c r="E184" s="68">
        <f t="shared" si="110"/>
        <v>1154</v>
      </c>
      <c r="F184" s="68">
        <f t="shared" si="110"/>
        <v>1</v>
      </c>
      <c r="G184" s="125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93"/>
      <c r="T184" s="100"/>
      <c r="U184" s="14"/>
      <c r="V184" s="68"/>
      <c r="W184" s="68"/>
      <c r="X184" s="68"/>
      <c r="Y184" s="93"/>
      <c r="Z184" s="58"/>
      <c r="AA184" s="58"/>
      <c r="AB184" s="58"/>
      <c r="AC184" s="58"/>
      <c r="AD184" s="58"/>
      <c r="AE184" s="58"/>
      <c r="AF184" s="58"/>
      <c r="AG184" s="73">
        <f t="shared" ref="AG184" si="111">AG185</f>
        <v>14960052.339318842</v>
      </c>
    </row>
    <row r="185" spans="1:33" ht="18.75" outlineLevel="1" x14ac:dyDescent="0.25">
      <c r="A185" s="19"/>
      <c r="B185" s="21" t="s">
        <v>6</v>
      </c>
      <c r="C185" s="23">
        <v>17</v>
      </c>
      <c r="D185" s="69">
        <f t="shared" ref="D185:F185" si="112">SUM(D186:D202)</f>
        <v>8332</v>
      </c>
      <c r="E185" s="69">
        <f t="shared" si="112"/>
        <v>1154</v>
      </c>
      <c r="F185" s="69">
        <f t="shared" si="112"/>
        <v>1</v>
      </c>
      <c r="G185" s="127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96"/>
      <c r="T185" s="100"/>
      <c r="U185" s="14"/>
      <c r="V185" s="69"/>
      <c r="W185" s="69"/>
      <c r="X185" s="69"/>
      <c r="Y185" s="96"/>
      <c r="Z185" s="61"/>
      <c r="AA185" s="61"/>
      <c r="AB185" s="61"/>
      <c r="AC185" s="61"/>
      <c r="AD185" s="61"/>
      <c r="AE185" s="61"/>
      <c r="AF185" s="61"/>
      <c r="AG185" s="76">
        <f t="shared" ref="AG185" si="113">SUM(AG186:AG202)</f>
        <v>14960052.339318842</v>
      </c>
    </row>
    <row r="186" spans="1:33" ht="15.75" outlineLevel="2" x14ac:dyDescent="0.25">
      <c r="A186" s="19">
        <v>1</v>
      </c>
      <c r="B186" s="12" t="s">
        <v>122</v>
      </c>
      <c r="C186" s="78"/>
      <c r="D186" s="78">
        <v>312</v>
      </c>
      <c r="E186" s="78">
        <v>63</v>
      </c>
      <c r="F186" s="41"/>
      <c r="G186" s="126">
        <v>1.008</v>
      </c>
      <c r="H186" s="13" t="s">
        <v>8</v>
      </c>
      <c r="I186" s="13" t="s">
        <v>274</v>
      </c>
      <c r="J186" s="52">
        <v>1230500</v>
      </c>
      <c r="K186" s="52">
        <v>102541.67</v>
      </c>
      <c r="L186" s="51">
        <v>0.81071280000000001</v>
      </c>
      <c r="M186" s="14">
        <f t="shared" ref="M186:M202" si="114">ROUND(K186*L186,2)</f>
        <v>83131.839999999997</v>
      </c>
      <c r="N186" s="14">
        <f t="shared" ref="N186:N249" si="115">M186</f>
        <v>83131.839999999997</v>
      </c>
      <c r="O186" s="14">
        <f t="shared" ref="O186:O249" si="116">M186</f>
        <v>83131.839999999997</v>
      </c>
      <c r="P186" s="13" t="s">
        <v>274</v>
      </c>
      <c r="Q186" s="52">
        <v>1230500</v>
      </c>
      <c r="R186" s="52">
        <v>102541.67</v>
      </c>
      <c r="S186" s="92">
        <v>0.81071280000000001</v>
      </c>
      <c r="T186" s="100">
        <f t="shared" ref="T186:T192" si="117">$R$186*S186*G186</f>
        <v>83796.899157595006</v>
      </c>
      <c r="U186" s="14">
        <f t="shared" si="109"/>
        <v>83796.899157595006</v>
      </c>
      <c r="V186" s="13" t="s">
        <v>274</v>
      </c>
      <c r="W186" s="52">
        <v>1230500</v>
      </c>
      <c r="X186" s="52">
        <v>102541.67</v>
      </c>
      <c r="Y186" s="92">
        <v>0.81071280000000001</v>
      </c>
      <c r="Z186" s="14">
        <f>U186</f>
        <v>83796.899157595006</v>
      </c>
      <c r="AA186" s="14">
        <f t="shared" si="109"/>
        <v>83796.899157595006</v>
      </c>
      <c r="AB186" s="14">
        <f t="shared" si="109"/>
        <v>83796.899157595006</v>
      </c>
      <c r="AC186" s="14">
        <f t="shared" si="109"/>
        <v>83796.899157595006</v>
      </c>
      <c r="AD186" s="14">
        <f t="shared" si="109"/>
        <v>83796.899157595006</v>
      </c>
      <c r="AE186" s="14">
        <f t="shared" si="109"/>
        <v>83796.899157595006</v>
      </c>
      <c r="AF186" s="14">
        <f t="shared" si="109"/>
        <v>83796.899157595006</v>
      </c>
      <c r="AG186" s="74">
        <f t="shared" ref="AG186:AG202" si="118">M186+N186+O186+T186+U186+Z186+AA186+AB186+AC186+AD186+AE186+AF186</f>
        <v>1003567.6124183551</v>
      </c>
    </row>
    <row r="187" spans="1:33" ht="15.75" outlineLevel="2" x14ac:dyDescent="0.25">
      <c r="A187" s="19">
        <v>2</v>
      </c>
      <c r="B187" s="12" t="s">
        <v>123</v>
      </c>
      <c r="C187" s="78"/>
      <c r="D187" s="78">
        <v>430</v>
      </c>
      <c r="E187" s="78">
        <v>27</v>
      </c>
      <c r="F187" s="41">
        <v>1</v>
      </c>
      <c r="G187" s="126">
        <v>1</v>
      </c>
      <c r="H187" s="13" t="s">
        <v>8</v>
      </c>
      <c r="I187" s="13" t="s">
        <v>274</v>
      </c>
      <c r="J187" s="52">
        <v>1230500</v>
      </c>
      <c r="K187" s="52">
        <v>102541.67</v>
      </c>
      <c r="L187" s="51">
        <v>0.81071280000000001</v>
      </c>
      <c r="M187" s="14">
        <f t="shared" si="114"/>
        <v>83131.839999999997</v>
      </c>
      <c r="N187" s="14">
        <f t="shared" si="115"/>
        <v>83131.839999999997</v>
      </c>
      <c r="O187" s="14">
        <f t="shared" si="116"/>
        <v>83131.839999999997</v>
      </c>
      <c r="P187" s="13" t="s">
        <v>274</v>
      </c>
      <c r="Q187" s="52">
        <v>1230500</v>
      </c>
      <c r="R187" s="52">
        <v>102541.67</v>
      </c>
      <c r="S187" s="92">
        <v>0.81071280000000001</v>
      </c>
      <c r="T187" s="100">
        <f t="shared" si="117"/>
        <v>83131.844402375995</v>
      </c>
      <c r="U187" s="14">
        <f t="shared" si="109"/>
        <v>83131.844402375995</v>
      </c>
      <c r="V187" s="13" t="s">
        <v>274</v>
      </c>
      <c r="W187" s="52">
        <v>1230500</v>
      </c>
      <c r="X187" s="52">
        <v>102541.67</v>
      </c>
      <c r="Y187" s="92">
        <v>0.81071280000000001</v>
      </c>
      <c r="Z187" s="14">
        <f>M187</f>
        <v>83131.839999999997</v>
      </c>
      <c r="AA187" s="14">
        <f>M187</f>
        <v>83131.839999999997</v>
      </c>
      <c r="AB187" s="14">
        <f>M187</f>
        <v>83131.839999999997</v>
      </c>
      <c r="AC187" s="14">
        <f>M187</f>
        <v>83131.839999999997</v>
      </c>
      <c r="AD187" s="14">
        <f>M187</f>
        <v>83131.839999999997</v>
      </c>
      <c r="AE187" s="14">
        <f>M187</f>
        <v>83131.839999999997</v>
      </c>
      <c r="AF187" s="14">
        <f>M187</f>
        <v>83131.839999999997</v>
      </c>
      <c r="AG187" s="74">
        <f t="shared" si="118"/>
        <v>997582.08880475175</v>
      </c>
    </row>
    <row r="188" spans="1:33" ht="15.75" outlineLevel="2" x14ac:dyDescent="0.25">
      <c r="A188" s="19">
        <v>3</v>
      </c>
      <c r="B188" s="12" t="s">
        <v>124</v>
      </c>
      <c r="C188" s="78"/>
      <c r="D188" s="78">
        <v>310</v>
      </c>
      <c r="E188" s="78">
        <v>40</v>
      </c>
      <c r="F188" s="41"/>
      <c r="G188" s="126">
        <v>1.0049999999999999</v>
      </c>
      <c r="H188" s="13" t="s">
        <v>8</v>
      </c>
      <c r="I188" s="13" t="s">
        <v>274</v>
      </c>
      <c r="J188" s="52">
        <v>1230500</v>
      </c>
      <c r="K188" s="52">
        <v>102541.67</v>
      </c>
      <c r="L188" s="51">
        <v>0.81071280000000001</v>
      </c>
      <c r="M188" s="14">
        <f t="shared" si="114"/>
        <v>83131.839999999997</v>
      </c>
      <c r="N188" s="14">
        <f t="shared" si="115"/>
        <v>83131.839999999997</v>
      </c>
      <c r="O188" s="14">
        <f t="shared" si="116"/>
        <v>83131.839999999997</v>
      </c>
      <c r="P188" s="13" t="s">
        <v>274</v>
      </c>
      <c r="Q188" s="52">
        <v>1230500</v>
      </c>
      <c r="R188" s="52">
        <v>102541.67</v>
      </c>
      <c r="S188" s="92">
        <v>0.81071280000000001</v>
      </c>
      <c r="T188" s="100">
        <f t="shared" si="117"/>
        <v>83547.503624387871</v>
      </c>
      <c r="U188" s="14">
        <f t="shared" si="109"/>
        <v>83547.503624387871</v>
      </c>
      <c r="V188" s="13" t="s">
        <v>274</v>
      </c>
      <c r="W188" s="52">
        <v>1230500</v>
      </c>
      <c r="X188" s="52">
        <v>102541.67</v>
      </c>
      <c r="Y188" s="92">
        <v>0.81071280000000001</v>
      </c>
      <c r="Z188" s="14">
        <f t="shared" ref="Z188:Z194" si="119">U188</f>
        <v>83547.503624387871</v>
      </c>
      <c r="AA188" s="14">
        <f t="shared" si="109"/>
        <v>83547.503624387871</v>
      </c>
      <c r="AB188" s="14">
        <f t="shared" si="109"/>
        <v>83547.503624387871</v>
      </c>
      <c r="AC188" s="14">
        <f t="shared" si="109"/>
        <v>83547.503624387871</v>
      </c>
      <c r="AD188" s="14">
        <f t="shared" si="109"/>
        <v>83547.503624387871</v>
      </c>
      <c r="AE188" s="14">
        <f t="shared" si="109"/>
        <v>83547.503624387871</v>
      </c>
      <c r="AF188" s="14">
        <f t="shared" si="109"/>
        <v>83547.503624387871</v>
      </c>
      <c r="AG188" s="74">
        <f t="shared" si="118"/>
        <v>1001323.052619491</v>
      </c>
    </row>
    <row r="189" spans="1:33" ht="15.75" outlineLevel="2" x14ac:dyDescent="0.25">
      <c r="A189" s="19">
        <v>4</v>
      </c>
      <c r="B189" s="12" t="s">
        <v>125</v>
      </c>
      <c r="C189" s="78"/>
      <c r="D189" s="78">
        <v>338</v>
      </c>
      <c r="E189" s="78">
        <v>82</v>
      </c>
      <c r="F189" s="41"/>
      <c r="G189" s="126">
        <v>1.0169999999999999</v>
      </c>
      <c r="H189" s="13" t="s">
        <v>8</v>
      </c>
      <c r="I189" s="13" t="s">
        <v>274</v>
      </c>
      <c r="J189" s="52">
        <v>1230500</v>
      </c>
      <c r="K189" s="52">
        <v>102541.67</v>
      </c>
      <c r="L189" s="51">
        <v>0.52710639999999997</v>
      </c>
      <c r="M189" s="14">
        <f t="shared" si="114"/>
        <v>54050.37</v>
      </c>
      <c r="N189" s="14">
        <f t="shared" si="115"/>
        <v>54050.37</v>
      </c>
      <c r="O189" s="14">
        <f t="shared" si="116"/>
        <v>54050.37</v>
      </c>
      <c r="P189" s="13" t="s">
        <v>274</v>
      </c>
      <c r="Q189" s="52">
        <v>1230500</v>
      </c>
      <c r="R189" s="52">
        <v>102541.67</v>
      </c>
      <c r="S189" s="92">
        <v>0.52710639999999997</v>
      </c>
      <c r="T189" s="100">
        <f t="shared" si="117"/>
        <v>54969.226822590688</v>
      </c>
      <c r="U189" s="14">
        <f t="shared" si="109"/>
        <v>54969.226822590688</v>
      </c>
      <c r="V189" s="13" t="s">
        <v>274</v>
      </c>
      <c r="W189" s="52">
        <v>1230500</v>
      </c>
      <c r="X189" s="52">
        <v>102541.67</v>
      </c>
      <c r="Y189" s="92">
        <v>0.52710639999999997</v>
      </c>
      <c r="Z189" s="14">
        <f t="shared" si="119"/>
        <v>54969.226822590688</v>
      </c>
      <c r="AA189" s="14">
        <f t="shared" si="109"/>
        <v>54969.226822590688</v>
      </c>
      <c r="AB189" s="14">
        <f t="shared" si="109"/>
        <v>54969.226822590688</v>
      </c>
      <c r="AC189" s="14">
        <f t="shared" si="109"/>
        <v>54969.226822590688</v>
      </c>
      <c r="AD189" s="14">
        <f t="shared" si="109"/>
        <v>54969.226822590688</v>
      </c>
      <c r="AE189" s="14">
        <f t="shared" si="109"/>
        <v>54969.226822590688</v>
      </c>
      <c r="AF189" s="14">
        <f t="shared" si="109"/>
        <v>54969.226822590688</v>
      </c>
      <c r="AG189" s="74">
        <f t="shared" si="118"/>
        <v>656874.15140331618</v>
      </c>
    </row>
    <row r="190" spans="1:33" ht="15.75" outlineLevel="2" x14ac:dyDescent="0.25">
      <c r="A190" s="19">
        <v>5</v>
      </c>
      <c r="B190" s="12" t="s">
        <v>126</v>
      </c>
      <c r="C190" s="78"/>
      <c r="D190" s="78">
        <v>427</v>
      </c>
      <c r="E190" s="78">
        <v>41</v>
      </c>
      <c r="F190" s="41"/>
      <c r="G190" s="126">
        <v>1.0049999999999999</v>
      </c>
      <c r="H190" s="13" t="s">
        <v>8</v>
      </c>
      <c r="I190" s="13" t="s">
        <v>274</v>
      </c>
      <c r="J190" s="52">
        <v>1230500</v>
      </c>
      <c r="K190" s="52">
        <v>102541.67</v>
      </c>
      <c r="L190" s="51">
        <v>0.81071280000000001</v>
      </c>
      <c r="M190" s="14">
        <f t="shared" si="114"/>
        <v>83131.839999999997</v>
      </c>
      <c r="N190" s="14">
        <f t="shared" si="115"/>
        <v>83131.839999999997</v>
      </c>
      <c r="O190" s="14">
        <f t="shared" si="116"/>
        <v>83131.839999999997</v>
      </c>
      <c r="P190" s="13" t="s">
        <v>274</v>
      </c>
      <c r="Q190" s="52">
        <v>1230500</v>
      </c>
      <c r="R190" s="52">
        <v>102541.67</v>
      </c>
      <c r="S190" s="92">
        <v>0.81071280000000001</v>
      </c>
      <c r="T190" s="100">
        <f t="shared" si="117"/>
        <v>83547.503624387871</v>
      </c>
      <c r="U190" s="14">
        <f t="shared" si="109"/>
        <v>83547.503624387871</v>
      </c>
      <c r="V190" s="13" t="s">
        <v>274</v>
      </c>
      <c r="W190" s="52">
        <v>1230500</v>
      </c>
      <c r="X190" s="52">
        <v>102541.67</v>
      </c>
      <c r="Y190" s="92">
        <v>0.81071280000000001</v>
      </c>
      <c r="Z190" s="14">
        <f t="shared" si="119"/>
        <v>83547.503624387871</v>
      </c>
      <c r="AA190" s="14">
        <f t="shared" si="109"/>
        <v>83547.503624387871</v>
      </c>
      <c r="AB190" s="14">
        <f t="shared" si="109"/>
        <v>83547.503624387871</v>
      </c>
      <c r="AC190" s="14">
        <f t="shared" si="109"/>
        <v>83547.503624387871</v>
      </c>
      <c r="AD190" s="14">
        <f t="shared" si="109"/>
        <v>83547.503624387871</v>
      </c>
      <c r="AE190" s="14">
        <f t="shared" si="109"/>
        <v>83547.503624387871</v>
      </c>
      <c r="AF190" s="14">
        <f t="shared" si="109"/>
        <v>83547.503624387871</v>
      </c>
      <c r="AG190" s="74">
        <f t="shared" si="118"/>
        <v>1001323.052619491</v>
      </c>
    </row>
    <row r="191" spans="1:33" ht="15.75" outlineLevel="2" x14ac:dyDescent="0.25">
      <c r="A191" s="19">
        <v>6</v>
      </c>
      <c r="B191" s="12" t="s">
        <v>127</v>
      </c>
      <c r="C191" s="78"/>
      <c r="D191" s="78">
        <v>850</v>
      </c>
      <c r="E191" s="78">
        <v>128</v>
      </c>
      <c r="F191" s="41"/>
      <c r="G191" s="126">
        <v>1.0169999999999999</v>
      </c>
      <c r="H191" s="13" t="s">
        <v>8</v>
      </c>
      <c r="I191" s="13" t="s">
        <v>274</v>
      </c>
      <c r="J191" s="52">
        <v>1230500</v>
      </c>
      <c r="K191" s="52">
        <v>102541.67</v>
      </c>
      <c r="L191" s="51">
        <v>0.81071280000000001</v>
      </c>
      <c r="M191" s="14">
        <f t="shared" si="114"/>
        <v>83131.839999999997</v>
      </c>
      <c r="N191" s="14">
        <f t="shared" si="115"/>
        <v>83131.839999999997</v>
      </c>
      <c r="O191" s="14">
        <f t="shared" si="116"/>
        <v>83131.839999999997</v>
      </c>
      <c r="P191" s="13" t="s">
        <v>274</v>
      </c>
      <c r="Q191" s="52">
        <v>1230500</v>
      </c>
      <c r="R191" s="52">
        <v>102541.67</v>
      </c>
      <c r="S191" s="92">
        <v>0.81071280000000001</v>
      </c>
      <c r="T191" s="100">
        <f t="shared" si="117"/>
        <v>84545.08575721638</v>
      </c>
      <c r="U191" s="14">
        <f t="shared" si="109"/>
        <v>84545.08575721638</v>
      </c>
      <c r="V191" s="13" t="s">
        <v>274</v>
      </c>
      <c r="W191" s="52">
        <v>1230500</v>
      </c>
      <c r="X191" s="52">
        <v>102541.67</v>
      </c>
      <c r="Y191" s="92">
        <v>0.81071280000000001</v>
      </c>
      <c r="Z191" s="14">
        <f t="shared" si="119"/>
        <v>84545.08575721638</v>
      </c>
      <c r="AA191" s="14">
        <f t="shared" si="109"/>
        <v>84545.08575721638</v>
      </c>
      <c r="AB191" s="14">
        <f t="shared" si="109"/>
        <v>84545.08575721638</v>
      </c>
      <c r="AC191" s="14">
        <f t="shared" si="109"/>
        <v>84545.08575721638</v>
      </c>
      <c r="AD191" s="14">
        <f t="shared" si="109"/>
        <v>84545.08575721638</v>
      </c>
      <c r="AE191" s="14">
        <f t="shared" si="109"/>
        <v>84545.08575721638</v>
      </c>
      <c r="AF191" s="14">
        <f t="shared" si="109"/>
        <v>84545.08575721638</v>
      </c>
      <c r="AG191" s="74">
        <f t="shared" si="118"/>
        <v>1010301.2918149477</v>
      </c>
    </row>
    <row r="192" spans="1:33" ht="15.75" outlineLevel="2" x14ac:dyDescent="0.25">
      <c r="A192" s="19">
        <v>7</v>
      </c>
      <c r="B192" s="12" t="s">
        <v>128</v>
      </c>
      <c r="C192" s="78"/>
      <c r="D192" s="78">
        <v>623</v>
      </c>
      <c r="E192" s="78">
        <v>101</v>
      </c>
      <c r="F192" s="41"/>
      <c r="G192" s="126">
        <v>1.0129999999999999</v>
      </c>
      <c r="H192" s="13" t="s">
        <v>8</v>
      </c>
      <c r="I192" s="13" t="s">
        <v>274</v>
      </c>
      <c r="J192" s="52">
        <v>1230500</v>
      </c>
      <c r="K192" s="52">
        <v>102541.67</v>
      </c>
      <c r="L192" s="51">
        <v>0.81071280000000001</v>
      </c>
      <c r="M192" s="14">
        <f t="shared" si="114"/>
        <v>83131.839999999997</v>
      </c>
      <c r="N192" s="14">
        <f t="shared" si="115"/>
        <v>83131.839999999997</v>
      </c>
      <c r="O192" s="14">
        <f t="shared" si="116"/>
        <v>83131.839999999997</v>
      </c>
      <c r="P192" s="13" t="s">
        <v>274</v>
      </c>
      <c r="Q192" s="52">
        <v>1230500</v>
      </c>
      <c r="R192" s="52">
        <v>102541.67</v>
      </c>
      <c r="S192" s="92">
        <v>0.81071280000000001</v>
      </c>
      <c r="T192" s="100">
        <f t="shared" si="117"/>
        <v>84212.558379606868</v>
      </c>
      <c r="U192" s="14">
        <f t="shared" si="109"/>
        <v>84212.558379606868</v>
      </c>
      <c r="V192" s="13" t="s">
        <v>274</v>
      </c>
      <c r="W192" s="52">
        <v>1230500</v>
      </c>
      <c r="X192" s="52">
        <v>102541.67</v>
      </c>
      <c r="Y192" s="92">
        <v>0.81071280000000001</v>
      </c>
      <c r="Z192" s="14">
        <f t="shared" si="119"/>
        <v>84212.558379606868</v>
      </c>
      <c r="AA192" s="14">
        <f t="shared" si="109"/>
        <v>84212.558379606868</v>
      </c>
      <c r="AB192" s="14">
        <f t="shared" si="109"/>
        <v>84212.558379606868</v>
      </c>
      <c r="AC192" s="14">
        <f t="shared" si="109"/>
        <v>84212.558379606868</v>
      </c>
      <c r="AD192" s="14">
        <f t="shared" si="109"/>
        <v>84212.558379606868</v>
      </c>
      <c r="AE192" s="14">
        <f t="shared" si="109"/>
        <v>84212.558379606868</v>
      </c>
      <c r="AF192" s="14">
        <f t="shared" si="109"/>
        <v>84212.558379606868</v>
      </c>
      <c r="AG192" s="74">
        <f t="shared" si="118"/>
        <v>1007308.5454164615</v>
      </c>
    </row>
    <row r="193" spans="1:33" ht="15.75" outlineLevel="2" x14ac:dyDescent="0.25">
      <c r="A193" s="19">
        <v>8</v>
      </c>
      <c r="B193" s="12" t="s">
        <v>129</v>
      </c>
      <c r="C193" s="78"/>
      <c r="D193" s="78">
        <v>456</v>
      </c>
      <c r="E193" s="78">
        <v>57</v>
      </c>
      <c r="F193" s="41"/>
      <c r="G193" s="126">
        <v>1.0069999999999999</v>
      </c>
      <c r="H193" s="13" t="s">
        <v>8</v>
      </c>
      <c r="I193" s="13" t="s">
        <v>274</v>
      </c>
      <c r="J193" s="52">
        <v>1230500</v>
      </c>
      <c r="K193" s="52">
        <v>102541.67</v>
      </c>
      <c r="L193" s="51">
        <v>0.81071280000000001</v>
      </c>
      <c r="M193" s="14">
        <f t="shared" si="114"/>
        <v>83131.839999999997</v>
      </c>
      <c r="N193" s="14">
        <f t="shared" si="115"/>
        <v>83131.839999999997</v>
      </c>
      <c r="O193" s="14">
        <f t="shared" si="116"/>
        <v>83131.839999999997</v>
      </c>
      <c r="P193" s="13" t="s">
        <v>274</v>
      </c>
      <c r="Q193" s="52">
        <v>1230500</v>
      </c>
      <c r="R193" s="52">
        <v>102541.67</v>
      </c>
      <c r="S193" s="92">
        <v>0.81071280000000001</v>
      </c>
      <c r="T193" s="100">
        <f>$R$193*S193*G193</f>
        <v>83713.767313192613</v>
      </c>
      <c r="U193" s="14">
        <f t="shared" ref="U193:AF208" si="120">T193</f>
        <v>83713.767313192613</v>
      </c>
      <c r="V193" s="13" t="s">
        <v>274</v>
      </c>
      <c r="W193" s="52">
        <v>1230500</v>
      </c>
      <c r="X193" s="52">
        <v>102541.67</v>
      </c>
      <c r="Y193" s="92">
        <v>0.81071280000000001</v>
      </c>
      <c r="Z193" s="14">
        <f t="shared" si="119"/>
        <v>83713.767313192613</v>
      </c>
      <c r="AA193" s="14">
        <f t="shared" si="120"/>
        <v>83713.767313192613</v>
      </c>
      <c r="AB193" s="14">
        <f t="shared" si="120"/>
        <v>83713.767313192613</v>
      </c>
      <c r="AC193" s="14">
        <f t="shared" si="120"/>
        <v>83713.767313192613</v>
      </c>
      <c r="AD193" s="14">
        <f t="shared" si="120"/>
        <v>83713.767313192613</v>
      </c>
      <c r="AE193" s="14">
        <f t="shared" si="120"/>
        <v>83713.767313192613</v>
      </c>
      <c r="AF193" s="14">
        <f t="shared" si="120"/>
        <v>83713.767313192613</v>
      </c>
      <c r="AG193" s="74">
        <f t="shared" si="118"/>
        <v>1002819.4258187334</v>
      </c>
    </row>
    <row r="194" spans="1:33" ht="15.75" outlineLevel="2" x14ac:dyDescent="0.25">
      <c r="A194" s="19">
        <v>9</v>
      </c>
      <c r="B194" s="12" t="s">
        <v>130</v>
      </c>
      <c r="C194" s="78"/>
      <c r="D194" s="78">
        <v>392</v>
      </c>
      <c r="E194" s="78">
        <v>13</v>
      </c>
      <c r="F194" s="41"/>
      <c r="G194" s="126">
        <v>1.0029999999999999</v>
      </c>
      <c r="H194" s="13" t="s">
        <v>8</v>
      </c>
      <c r="I194" s="13" t="s">
        <v>274</v>
      </c>
      <c r="J194" s="52">
        <v>1230500</v>
      </c>
      <c r="K194" s="52">
        <v>102541.67</v>
      </c>
      <c r="L194" s="51">
        <v>0.52710639999999997</v>
      </c>
      <c r="M194" s="14">
        <f t="shared" si="114"/>
        <v>54050.37</v>
      </c>
      <c r="N194" s="14">
        <f t="shared" si="115"/>
        <v>54050.37</v>
      </c>
      <c r="O194" s="14">
        <f t="shared" si="116"/>
        <v>54050.37</v>
      </c>
      <c r="P194" s="13" t="s">
        <v>274</v>
      </c>
      <c r="Q194" s="52">
        <v>1230500</v>
      </c>
      <c r="R194" s="52">
        <v>102541.67</v>
      </c>
      <c r="S194" s="92">
        <v>0.52710639999999997</v>
      </c>
      <c r="T194" s="100">
        <f t="shared" ref="T194:T202" si="121">$R$186*S194*G194</f>
        <v>54212.521635259058</v>
      </c>
      <c r="U194" s="14">
        <f t="shared" si="120"/>
        <v>54212.521635259058</v>
      </c>
      <c r="V194" s="13" t="s">
        <v>274</v>
      </c>
      <c r="W194" s="52">
        <v>1230500</v>
      </c>
      <c r="X194" s="52">
        <v>102541.67</v>
      </c>
      <c r="Y194" s="92">
        <v>0.52710639999999997</v>
      </c>
      <c r="Z194" s="14">
        <f t="shared" si="119"/>
        <v>54212.521635259058</v>
      </c>
      <c r="AA194" s="14">
        <f t="shared" si="120"/>
        <v>54212.521635259058</v>
      </c>
      <c r="AB194" s="14">
        <f t="shared" si="120"/>
        <v>54212.521635259058</v>
      </c>
      <c r="AC194" s="14">
        <f t="shared" si="120"/>
        <v>54212.521635259058</v>
      </c>
      <c r="AD194" s="14">
        <f t="shared" si="120"/>
        <v>54212.521635259058</v>
      </c>
      <c r="AE194" s="14">
        <f t="shared" si="120"/>
        <v>54212.521635259058</v>
      </c>
      <c r="AF194" s="14">
        <f t="shared" si="120"/>
        <v>54212.521635259058</v>
      </c>
      <c r="AG194" s="74">
        <f t="shared" si="118"/>
        <v>650063.80471733143</v>
      </c>
    </row>
    <row r="195" spans="1:33" ht="15.75" outlineLevel="2" x14ac:dyDescent="0.25">
      <c r="A195" s="19">
        <v>10</v>
      </c>
      <c r="B195" s="12" t="s">
        <v>131</v>
      </c>
      <c r="C195" s="78"/>
      <c r="D195" s="78">
        <v>384</v>
      </c>
      <c r="E195" s="78">
        <v>63</v>
      </c>
      <c r="F195" s="41"/>
      <c r="G195" s="126">
        <v>1</v>
      </c>
      <c r="H195" s="13" t="s">
        <v>8</v>
      </c>
      <c r="I195" s="13" t="s">
        <v>274</v>
      </c>
      <c r="J195" s="52">
        <v>1230500</v>
      </c>
      <c r="K195" s="52">
        <v>102541.67</v>
      </c>
      <c r="L195" s="51">
        <v>0.24349999999999999</v>
      </c>
      <c r="M195" s="14">
        <f t="shared" si="114"/>
        <v>24968.9</v>
      </c>
      <c r="N195" s="14">
        <f t="shared" si="115"/>
        <v>24968.9</v>
      </c>
      <c r="O195" s="14">
        <f t="shared" si="116"/>
        <v>24968.9</v>
      </c>
      <c r="P195" s="13" t="s">
        <v>274</v>
      </c>
      <c r="Q195" s="52">
        <v>1230500</v>
      </c>
      <c r="R195" s="52">
        <v>102541.67</v>
      </c>
      <c r="S195" s="92">
        <v>0.24349999999999999</v>
      </c>
      <c r="T195" s="100">
        <f t="shared" si="121"/>
        <v>24968.896645000001</v>
      </c>
      <c r="U195" s="14">
        <f t="shared" si="120"/>
        <v>24968.896645000001</v>
      </c>
      <c r="V195" s="13" t="s">
        <v>274</v>
      </c>
      <c r="W195" s="52">
        <v>1230500</v>
      </c>
      <c r="X195" s="52">
        <v>102541.67</v>
      </c>
      <c r="Y195" s="92">
        <v>0.24349999999999999</v>
      </c>
      <c r="Z195" s="14">
        <f>M195</f>
        <v>24968.9</v>
      </c>
      <c r="AA195" s="14">
        <f>M195</f>
        <v>24968.9</v>
      </c>
      <c r="AB195" s="14">
        <f>M195</f>
        <v>24968.9</v>
      </c>
      <c r="AC195" s="14">
        <f>M195</f>
        <v>24968.9</v>
      </c>
      <c r="AD195" s="14">
        <f>M195</f>
        <v>24968.9</v>
      </c>
      <c r="AE195" s="14">
        <f>M195</f>
        <v>24968.9</v>
      </c>
      <c r="AF195" s="14">
        <f>M195</f>
        <v>24968.9</v>
      </c>
      <c r="AG195" s="74">
        <f t="shared" si="118"/>
        <v>299626.79329</v>
      </c>
    </row>
    <row r="196" spans="1:33" ht="15.75" outlineLevel="2" x14ac:dyDescent="0.25">
      <c r="A196" s="19">
        <v>11</v>
      </c>
      <c r="B196" s="12" t="s">
        <v>132</v>
      </c>
      <c r="C196" s="78"/>
      <c r="D196" s="78">
        <v>410</v>
      </c>
      <c r="E196" s="78">
        <v>33</v>
      </c>
      <c r="F196" s="41"/>
      <c r="G196" s="126">
        <v>1.004</v>
      </c>
      <c r="H196" s="13" t="s">
        <v>8</v>
      </c>
      <c r="I196" s="13" t="s">
        <v>274</v>
      </c>
      <c r="J196" s="52">
        <v>1230500</v>
      </c>
      <c r="K196" s="52">
        <v>102541.67</v>
      </c>
      <c r="L196" s="51">
        <v>0.81071280000000001</v>
      </c>
      <c r="M196" s="14">
        <f t="shared" si="114"/>
        <v>83131.839999999997</v>
      </c>
      <c r="N196" s="14">
        <f t="shared" si="115"/>
        <v>83131.839999999997</v>
      </c>
      <c r="O196" s="14">
        <f t="shared" si="116"/>
        <v>83131.839999999997</v>
      </c>
      <c r="P196" s="13" t="s">
        <v>274</v>
      </c>
      <c r="Q196" s="52">
        <v>1230500</v>
      </c>
      <c r="R196" s="52">
        <v>102541.67</v>
      </c>
      <c r="S196" s="92">
        <v>0.81071280000000001</v>
      </c>
      <c r="T196" s="100">
        <f t="shared" si="121"/>
        <v>83464.371779985493</v>
      </c>
      <c r="U196" s="14">
        <f t="shared" si="120"/>
        <v>83464.371779985493</v>
      </c>
      <c r="V196" s="13" t="s">
        <v>274</v>
      </c>
      <c r="W196" s="52">
        <v>1230500</v>
      </c>
      <c r="X196" s="52">
        <v>102541.67</v>
      </c>
      <c r="Y196" s="92">
        <v>0.81071280000000001</v>
      </c>
      <c r="Z196" s="14">
        <f>U196</f>
        <v>83464.371779985493</v>
      </c>
      <c r="AA196" s="14">
        <f t="shared" si="120"/>
        <v>83464.371779985493</v>
      </c>
      <c r="AB196" s="14">
        <f t="shared" si="120"/>
        <v>83464.371779985493</v>
      </c>
      <c r="AC196" s="14">
        <f t="shared" si="120"/>
        <v>83464.371779985493</v>
      </c>
      <c r="AD196" s="14">
        <f t="shared" si="120"/>
        <v>83464.371779985493</v>
      </c>
      <c r="AE196" s="14">
        <f t="shared" si="120"/>
        <v>83464.371779985493</v>
      </c>
      <c r="AF196" s="14">
        <f t="shared" si="120"/>
        <v>83464.371779985493</v>
      </c>
      <c r="AG196" s="74">
        <f t="shared" si="118"/>
        <v>1000574.8660198695</v>
      </c>
    </row>
    <row r="197" spans="1:33" ht="15.75" outlineLevel="2" x14ac:dyDescent="0.25">
      <c r="A197" s="19">
        <v>12</v>
      </c>
      <c r="B197" s="12" t="s">
        <v>133</v>
      </c>
      <c r="C197" s="78"/>
      <c r="D197" s="78">
        <v>596</v>
      </c>
      <c r="E197" s="78">
        <v>85</v>
      </c>
      <c r="F197" s="41"/>
      <c r="G197" s="126">
        <v>1</v>
      </c>
      <c r="H197" s="13" t="s">
        <v>8</v>
      </c>
      <c r="I197" s="13" t="s">
        <v>274</v>
      </c>
      <c r="J197" s="52">
        <v>1230500</v>
      </c>
      <c r="K197" s="52">
        <v>102541.67</v>
      </c>
      <c r="L197" s="51">
        <v>0.24349999999999999</v>
      </c>
      <c r="M197" s="14">
        <f t="shared" si="114"/>
        <v>24968.9</v>
      </c>
      <c r="N197" s="14">
        <f t="shared" si="115"/>
        <v>24968.9</v>
      </c>
      <c r="O197" s="14">
        <f t="shared" si="116"/>
        <v>24968.9</v>
      </c>
      <c r="P197" s="13" t="s">
        <v>274</v>
      </c>
      <c r="Q197" s="52">
        <v>1230500</v>
      </c>
      <c r="R197" s="52">
        <v>102541.67</v>
      </c>
      <c r="S197" s="92">
        <v>0.24349999999999999</v>
      </c>
      <c r="T197" s="100">
        <f t="shared" si="121"/>
        <v>24968.896645000001</v>
      </c>
      <c r="U197" s="14">
        <f t="shared" si="120"/>
        <v>24968.896645000001</v>
      </c>
      <c r="V197" s="13" t="s">
        <v>274</v>
      </c>
      <c r="W197" s="52">
        <v>1230500</v>
      </c>
      <c r="X197" s="52">
        <v>102541.67</v>
      </c>
      <c r="Y197" s="92">
        <v>0.24349999999999999</v>
      </c>
      <c r="Z197" s="14">
        <f>M197</f>
        <v>24968.9</v>
      </c>
      <c r="AA197" s="14">
        <f>M197</f>
        <v>24968.9</v>
      </c>
      <c r="AB197" s="14">
        <f>M197</f>
        <v>24968.9</v>
      </c>
      <c r="AC197" s="14">
        <f>M197</f>
        <v>24968.9</v>
      </c>
      <c r="AD197" s="14">
        <f>M197</f>
        <v>24968.9</v>
      </c>
      <c r="AE197" s="14">
        <f>M197</f>
        <v>24968.9</v>
      </c>
      <c r="AF197" s="14">
        <f>M197</f>
        <v>24968.9</v>
      </c>
      <c r="AG197" s="74">
        <f t="shared" si="118"/>
        <v>299626.79329</v>
      </c>
    </row>
    <row r="198" spans="1:33" ht="15.75" outlineLevel="2" x14ac:dyDescent="0.25">
      <c r="A198" s="19">
        <v>13</v>
      </c>
      <c r="B198" s="12" t="s">
        <v>134</v>
      </c>
      <c r="C198" s="78"/>
      <c r="D198" s="78">
        <v>712</v>
      </c>
      <c r="E198" s="78">
        <v>94</v>
      </c>
      <c r="F198" s="41"/>
      <c r="G198" s="126">
        <v>1.012</v>
      </c>
      <c r="H198" s="13" t="s">
        <v>8</v>
      </c>
      <c r="I198" s="13" t="s">
        <v>274</v>
      </c>
      <c r="J198" s="52">
        <v>1230500</v>
      </c>
      <c r="K198" s="52">
        <v>102541.67</v>
      </c>
      <c r="L198" s="51">
        <v>0.81071280000000001</v>
      </c>
      <c r="M198" s="14">
        <f t="shared" si="114"/>
        <v>83131.839999999997</v>
      </c>
      <c r="N198" s="14">
        <f t="shared" si="115"/>
        <v>83131.839999999997</v>
      </c>
      <c r="O198" s="14">
        <f t="shared" si="116"/>
        <v>83131.839999999997</v>
      </c>
      <c r="P198" s="13" t="s">
        <v>274</v>
      </c>
      <c r="Q198" s="52">
        <v>1230500</v>
      </c>
      <c r="R198" s="52">
        <v>102541.67</v>
      </c>
      <c r="S198" s="92">
        <v>0.81071280000000001</v>
      </c>
      <c r="T198" s="100">
        <f t="shared" si="121"/>
        <v>84129.426535204504</v>
      </c>
      <c r="U198" s="14">
        <f t="shared" si="120"/>
        <v>84129.426535204504</v>
      </c>
      <c r="V198" s="13" t="s">
        <v>274</v>
      </c>
      <c r="W198" s="52">
        <v>1230500</v>
      </c>
      <c r="X198" s="52">
        <v>102541.67</v>
      </c>
      <c r="Y198" s="92">
        <v>0.81071280000000001</v>
      </c>
      <c r="Z198" s="14">
        <f>U198</f>
        <v>84129.426535204504</v>
      </c>
      <c r="AA198" s="14">
        <f t="shared" si="120"/>
        <v>84129.426535204504</v>
      </c>
      <c r="AB198" s="14">
        <f t="shared" si="120"/>
        <v>84129.426535204504</v>
      </c>
      <c r="AC198" s="14">
        <f t="shared" si="120"/>
        <v>84129.426535204504</v>
      </c>
      <c r="AD198" s="14">
        <f t="shared" si="120"/>
        <v>84129.426535204504</v>
      </c>
      <c r="AE198" s="14">
        <f t="shared" si="120"/>
        <v>84129.426535204504</v>
      </c>
      <c r="AF198" s="14">
        <f t="shared" si="120"/>
        <v>84129.426535204504</v>
      </c>
      <c r="AG198" s="74">
        <f t="shared" si="118"/>
        <v>1006560.3588168406</v>
      </c>
    </row>
    <row r="199" spans="1:33" ht="15.75" outlineLevel="2" x14ac:dyDescent="0.25">
      <c r="A199" s="19">
        <v>14</v>
      </c>
      <c r="B199" s="12" t="s">
        <v>135</v>
      </c>
      <c r="C199" s="78"/>
      <c r="D199" s="78">
        <v>589</v>
      </c>
      <c r="E199" s="78">
        <v>81</v>
      </c>
      <c r="F199" s="41"/>
      <c r="G199" s="126">
        <v>1.0109999999999999</v>
      </c>
      <c r="H199" s="13" t="s">
        <v>8</v>
      </c>
      <c r="I199" s="13" t="s">
        <v>274</v>
      </c>
      <c r="J199" s="52">
        <v>1230500</v>
      </c>
      <c r="K199" s="52">
        <v>102541.67</v>
      </c>
      <c r="L199" s="51">
        <v>0.81071280000000001</v>
      </c>
      <c r="M199" s="14">
        <f t="shared" si="114"/>
        <v>83131.839999999997</v>
      </c>
      <c r="N199" s="14">
        <f t="shared" si="115"/>
        <v>83131.839999999997</v>
      </c>
      <c r="O199" s="14">
        <f t="shared" si="116"/>
        <v>83131.839999999997</v>
      </c>
      <c r="P199" s="13" t="s">
        <v>274</v>
      </c>
      <c r="Q199" s="52">
        <v>1230500</v>
      </c>
      <c r="R199" s="52">
        <v>102541.67</v>
      </c>
      <c r="S199" s="92">
        <v>0.81071280000000001</v>
      </c>
      <c r="T199" s="100">
        <f t="shared" si="121"/>
        <v>84046.294690802126</v>
      </c>
      <c r="U199" s="14">
        <f t="shared" si="120"/>
        <v>84046.294690802126</v>
      </c>
      <c r="V199" s="13" t="s">
        <v>274</v>
      </c>
      <c r="W199" s="52">
        <v>1230500</v>
      </c>
      <c r="X199" s="52">
        <v>102541.67</v>
      </c>
      <c r="Y199" s="92">
        <v>0.81071280000000001</v>
      </c>
      <c r="Z199" s="14">
        <f>U199</f>
        <v>84046.294690802126</v>
      </c>
      <c r="AA199" s="14">
        <f t="shared" si="120"/>
        <v>84046.294690802126</v>
      </c>
      <c r="AB199" s="14">
        <f t="shared" si="120"/>
        <v>84046.294690802126</v>
      </c>
      <c r="AC199" s="14">
        <f t="shared" si="120"/>
        <v>84046.294690802126</v>
      </c>
      <c r="AD199" s="14">
        <f t="shared" si="120"/>
        <v>84046.294690802126</v>
      </c>
      <c r="AE199" s="14">
        <f t="shared" si="120"/>
        <v>84046.294690802126</v>
      </c>
      <c r="AF199" s="14">
        <f t="shared" si="120"/>
        <v>84046.294690802126</v>
      </c>
      <c r="AG199" s="74">
        <f t="shared" si="118"/>
        <v>1005812.172217219</v>
      </c>
    </row>
    <row r="200" spans="1:33" ht="15.75" outlineLevel="2" x14ac:dyDescent="0.25">
      <c r="A200" s="19">
        <v>15</v>
      </c>
      <c r="B200" s="12" t="s">
        <v>136</v>
      </c>
      <c r="C200" s="78"/>
      <c r="D200" s="78">
        <v>390</v>
      </c>
      <c r="E200" s="78">
        <v>55</v>
      </c>
      <c r="F200" s="41"/>
      <c r="G200" s="126">
        <v>1.0069999999999999</v>
      </c>
      <c r="H200" s="13" t="s">
        <v>8</v>
      </c>
      <c r="I200" s="13" t="s">
        <v>274</v>
      </c>
      <c r="J200" s="52">
        <v>1230500</v>
      </c>
      <c r="K200" s="52">
        <v>102541.67</v>
      </c>
      <c r="L200" s="51">
        <v>0.81071280000000001</v>
      </c>
      <c r="M200" s="14">
        <f t="shared" si="114"/>
        <v>83131.839999999997</v>
      </c>
      <c r="N200" s="14">
        <f t="shared" si="115"/>
        <v>83131.839999999997</v>
      </c>
      <c r="O200" s="14">
        <f t="shared" si="116"/>
        <v>83131.839999999997</v>
      </c>
      <c r="P200" s="13" t="s">
        <v>274</v>
      </c>
      <c r="Q200" s="52">
        <v>1230500</v>
      </c>
      <c r="R200" s="52">
        <v>102541.67</v>
      </c>
      <c r="S200" s="92">
        <v>0.81071280000000001</v>
      </c>
      <c r="T200" s="100">
        <f t="shared" si="121"/>
        <v>83713.767313192613</v>
      </c>
      <c r="U200" s="14">
        <f t="shared" si="120"/>
        <v>83713.767313192613</v>
      </c>
      <c r="V200" s="13" t="s">
        <v>274</v>
      </c>
      <c r="W200" s="52">
        <v>1230500</v>
      </c>
      <c r="X200" s="52">
        <v>102541.67</v>
      </c>
      <c r="Y200" s="92">
        <v>0.81071280000000001</v>
      </c>
      <c r="Z200" s="14">
        <f>U200</f>
        <v>83713.767313192613</v>
      </c>
      <c r="AA200" s="14">
        <f t="shared" si="120"/>
        <v>83713.767313192613</v>
      </c>
      <c r="AB200" s="14">
        <f t="shared" si="120"/>
        <v>83713.767313192613</v>
      </c>
      <c r="AC200" s="14">
        <f t="shared" si="120"/>
        <v>83713.767313192613</v>
      </c>
      <c r="AD200" s="14">
        <f t="shared" si="120"/>
        <v>83713.767313192613</v>
      </c>
      <c r="AE200" s="14">
        <f t="shared" si="120"/>
        <v>83713.767313192613</v>
      </c>
      <c r="AF200" s="14">
        <f t="shared" si="120"/>
        <v>83713.767313192613</v>
      </c>
      <c r="AG200" s="74">
        <f t="shared" si="118"/>
        <v>1002819.4258187334</v>
      </c>
    </row>
    <row r="201" spans="1:33" ht="15.75" outlineLevel="2" x14ac:dyDescent="0.25">
      <c r="A201" s="19">
        <v>16</v>
      </c>
      <c r="B201" s="12" t="s">
        <v>137</v>
      </c>
      <c r="C201" s="78"/>
      <c r="D201" s="78">
        <v>597</v>
      </c>
      <c r="E201" s="78">
        <v>53</v>
      </c>
      <c r="F201" s="41"/>
      <c r="G201" s="126">
        <v>1.0069999999999999</v>
      </c>
      <c r="H201" s="13" t="s">
        <v>8</v>
      </c>
      <c r="I201" s="13" t="s">
        <v>274</v>
      </c>
      <c r="J201" s="52">
        <v>1230500</v>
      </c>
      <c r="K201" s="52">
        <v>102541.67</v>
      </c>
      <c r="L201" s="51">
        <v>0.81071280000000001</v>
      </c>
      <c r="M201" s="14">
        <f t="shared" si="114"/>
        <v>83131.839999999997</v>
      </c>
      <c r="N201" s="14">
        <f t="shared" si="115"/>
        <v>83131.839999999997</v>
      </c>
      <c r="O201" s="14">
        <f t="shared" si="116"/>
        <v>83131.839999999997</v>
      </c>
      <c r="P201" s="13" t="s">
        <v>274</v>
      </c>
      <c r="Q201" s="52">
        <v>1230500</v>
      </c>
      <c r="R201" s="52">
        <v>102541.67</v>
      </c>
      <c r="S201" s="92">
        <v>0.81071280000000001</v>
      </c>
      <c r="T201" s="100">
        <f t="shared" si="121"/>
        <v>83713.767313192613</v>
      </c>
      <c r="U201" s="14">
        <f t="shared" si="120"/>
        <v>83713.767313192613</v>
      </c>
      <c r="V201" s="13" t="s">
        <v>274</v>
      </c>
      <c r="W201" s="52">
        <v>1230500</v>
      </c>
      <c r="X201" s="52">
        <v>102541.67</v>
      </c>
      <c r="Y201" s="92">
        <v>0.81071280000000001</v>
      </c>
      <c r="Z201" s="14">
        <f>U201</f>
        <v>83713.767313192613</v>
      </c>
      <c r="AA201" s="14">
        <f t="shared" si="120"/>
        <v>83713.767313192613</v>
      </c>
      <c r="AB201" s="14">
        <f t="shared" si="120"/>
        <v>83713.767313192613</v>
      </c>
      <c r="AC201" s="14">
        <f t="shared" si="120"/>
        <v>83713.767313192613</v>
      </c>
      <c r="AD201" s="14">
        <f t="shared" si="120"/>
        <v>83713.767313192613</v>
      </c>
      <c r="AE201" s="14">
        <f t="shared" si="120"/>
        <v>83713.767313192613</v>
      </c>
      <c r="AF201" s="14">
        <f t="shared" si="120"/>
        <v>83713.767313192613</v>
      </c>
      <c r="AG201" s="74">
        <f t="shared" si="118"/>
        <v>1002819.4258187334</v>
      </c>
    </row>
    <row r="202" spans="1:33" ht="15.75" outlineLevel="2" x14ac:dyDescent="0.25">
      <c r="A202" s="19">
        <v>17</v>
      </c>
      <c r="B202" s="12" t="s">
        <v>138</v>
      </c>
      <c r="C202" s="78"/>
      <c r="D202" s="78">
        <v>516</v>
      </c>
      <c r="E202" s="78">
        <v>138</v>
      </c>
      <c r="F202" s="41"/>
      <c r="G202" s="126">
        <v>1.018</v>
      </c>
      <c r="H202" s="13" t="s">
        <v>8</v>
      </c>
      <c r="I202" s="13" t="s">
        <v>274</v>
      </c>
      <c r="J202" s="52">
        <v>1230500</v>
      </c>
      <c r="K202" s="52">
        <v>102541.67</v>
      </c>
      <c r="L202" s="51">
        <v>0.81071280000000001</v>
      </c>
      <c r="M202" s="14">
        <f t="shared" si="114"/>
        <v>83131.839999999997</v>
      </c>
      <c r="N202" s="14">
        <f t="shared" si="115"/>
        <v>83131.839999999997</v>
      </c>
      <c r="O202" s="14">
        <f t="shared" si="116"/>
        <v>83131.839999999997</v>
      </c>
      <c r="P202" s="13" t="s">
        <v>274</v>
      </c>
      <c r="Q202" s="52">
        <v>1230500</v>
      </c>
      <c r="R202" s="52">
        <v>102541.67</v>
      </c>
      <c r="S202" s="92">
        <v>0.81071280000000001</v>
      </c>
      <c r="T202" s="100">
        <f t="shared" si="121"/>
        <v>84628.217601618759</v>
      </c>
      <c r="U202" s="14">
        <f t="shared" si="120"/>
        <v>84628.217601618759</v>
      </c>
      <c r="V202" s="13" t="s">
        <v>274</v>
      </c>
      <c r="W202" s="52">
        <v>1230500</v>
      </c>
      <c r="X202" s="52">
        <v>102541.67</v>
      </c>
      <c r="Y202" s="92">
        <v>0.81071280000000001</v>
      </c>
      <c r="Z202" s="14">
        <f>U202</f>
        <v>84628.217601618759</v>
      </c>
      <c r="AA202" s="14">
        <f t="shared" si="120"/>
        <v>84628.217601618759</v>
      </c>
      <c r="AB202" s="14">
        <f t="shared" si="120"/>
        <v>84628.217601618759</v>
      </c>
      <c r="AC202" s="14">
        <f t="shared" si="120"/>
        <v>84628.217601618759</v>
      </c>
      <c r="AD202" s="14">
        <f t="shared" si="120"/>
        <v>84628.217601618759</v>
      </c>
      <c r="AE202" s="14">
        <f t="shared" si="120"/>
        <v>84628.217601618759</v>
      </c>
      <c r="AF202" s="14">
        <f t="shared" si="120"/>
        <v>84628.217601618759</v>
      </c>
      <c r="AG202" s="74">
        <f t="shared" si="118"/>
        <v>1011049.4784145686</v>
      </c>
    </row>
    <row r="203" spans="1:33" ht="15.75" x14ac:dyDescent="0.25">
      <c r="A203" s="43">
        <v>11</v>
      </c>
      <c r="B203" s="24" t="s">
        <v>139</v>
      </c>
      <c r="C203" s="9">
        <f>C204+C206+C217+C219</f>
        <v>13</v>
      </c>
      <c r="D203" s="68">
        <f t="shared" ref="D203:F203" si="122">D204+D206+D217+D219</f>
        <v>8662</v>
      </c>
      <c r="E203" s="68">
        <f t="shared" si="122"/>
        <v>1044</v>
      </c>
      <c r="F203" s="68">
        <f t="shared" si="122"/>
        <v>1</v>
      </c>
      <c r="G203" s="125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93"/>
      <c r="T203" s="100"/>
      <c r="U203" s="14"/>
      <c r="V203" s="68"/>
      <c r="W203" s="68"/>
      <c r="X203" s="68"/>
      <c r="Y203" s="93"/>
      <c r="Z203" s="58"/>
      <c r="AA203" s="58"/>
      <c r="AB203" s="58"/>
      <c r="AC203" s="58"/>
      <c r="AD203" s="58"/>
      <c r="AE203" s="58"/>
      <c r="AF203" s="58"/>
      <c r="AG203" s="73">
        <f t="shared" ref="AG203" si="123">AG204+AG206+AG217+AG219</f>
        <v>11598411.113510156</v>
      </c>
    </row>
    <row r="204" spans="1:33" ht="16.5" outlineLevel="1" x14ac:dyDescent="0.25">
      <c r="A204" s="43"/>
      <c r="B204" s="63" t="s">
        <v>294</v>
      </c>
      <c r="C204" s="9">
        <v>1</v>
      </c>
      <c r="D204" s="9">
        <f t="shared" ref="D204:E204" si="124">D205</f>
        <v>43</v>
      </c>
      <c r="E204" s="9">
        <f t="shared" si="124"/>
        <v>17</v>
      </c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77"/>
      <c r="T204" s="100"/>
      <c r="U204" s="14"/>
      <c r="V204" s="9"/>
      <c r="W204" s="9"/>
      <c r="X204" s="9"/>
      <c r="Y204" s="77"/>
      <c r="Z204" s="6"/>
      <c r="AA204" s="6"/>
      <c r="AB204" s="6"/>
      <c r="AC204" s="6"/>
      <c r="AD204" s="6"/>
      <c r="AE204" s="6"/>
      <c r="AF204" s="6"/>
      <c r="AG204" s="73">
        <f t="shared" ref="AG204" si="125">AG205</f>
        <v>401005.39154606254</v>
      </c>
    </row>
    <row r="205" spans="1:33" ht="15.75" outlineLevel="2" x14ac:dyDescent="0.25">
      <c r="A205" s="19">
        <v>1</v>
      </c>
      <c r="B205" s="40" t="s">
        <v>224</v>
      </c>
      <c r="C205" s="9"/>
      <c r="D205" s="9">
        <v>43</v>
      </c>
      <c r="E205" s="9">
        <v>17</v>
      </c>
      <c r="F205" s="41"/>
      <c r="G205" s="126">
        <v>1.006</v>
      </c>
      <c r="H205" s="6" t="s">
        <v>8</v>
      </c>
      <c r="I205" s="13" t="s">
        <v>293</v>
      </c>
      <c r="J205" s="66">
        <v>922875</v>
      </c>
      <c r="K205" s="66">
        <v>76906.25</v>
      </c>
      <c r="L205" s="51">
        <v>0.43257099999999998</v>
      </c>
      <c r="M205" s="14">
        <f>ROUND(K205*L205,2)</f>
        <v>33267.410000000003</v>
      </c>
      <c r="N205" s="14">
        <f t="shared" si="115"/>
        <v>33267.410000000003</v>
      </c>
      <c r="O205" s="14">
        <f t="shared" si="116"/>
        <v>33267.410000000003</v>
      </c>
      <c r="P205" s="13" t="s">
        <v>293</v>
      </c>
      <c r="Q205" s="66">
        <v>922875</v>
      </c>
      <c r="R205" s="66">
        <v>76906.25</v>
      </c>
      <c r="S205" s="92">
        <v>0.43257099999999998</v>
      </c>
      <c r="T205" s="100">
        <f>$R$205*S205*G205</f>
        <v>33467.017949562498</v>
      </c>
      <c r="U205" s="14">
        <f t="shared" si="120"/>
        <v>33467.017949562498</v>
      </c>
      <c r="V205" s="13" t="s">
        <v>293</v>
      </c>
      <c r="W205" s="66">
        <v>922875</v>
      </c>
      <c r="X205" s="66">
        <v>76906.25</v>
      </c>
      <c r="Y205" s="92">
        <v>0.43257099999999998</v>
      </c>
      <c r="Z205" s="14">
        <f>U205</f>
        <v>33467.017949562498</v>
      </c>
      <c r="AA205" s="14">
        <f t="shared" si="120"/>
        <v>33467.017949562498</v>
      </c>
      <c r="AB205" s="14">
        <f t="shared" si="120"/>
        <v>33467.017949562498</v>
      </c>
      <c r="AC205" s="14">
        <f t="shared" si="120"/>
        <v>33467.017949562498</v>
      </c>
      <c r="AD205" s="14">
        <f t="shared" si="120"/>
        <v>33467.017949562498</v>
      </c>
      <c r="AE205" s="14">
        <f t="shared" si="120"/>
        <v>33467.017949562498</v>
      </c>
      <c r="AF205" s="14">
        <f t="shared" si="120"/>
        <v>33467.017949562498</v>
      </c>
      <c r="AG205" s="74">
        <f>M205+N205+O205+T205+U205+Z205+AA205+AB205+AC205+AD205+AE205+AF205</f>
        <v>401005.39154606254</v>
      </c>
    </row>
    <row r="206" spans="1:33" ht="18.75" outlineLevel="1" x14ac:dyDescent="0.25">
      <c r="A206" s="19"/>
      <c r="B206" s="21" t="s">
        <v>6</v>
      </c>
      <c r="C206" s="23">
        <v>10</v>
      </c>
      <c r="D206" s="69">
        <f t="shared" ref="D206:F206" si="126">SUM(D207:D216)</f>
        <v>5779</v>
      </c>
      <c r="E206" s="69">
        <f t="shared" si="126"/>
        <v>768</v>
      </c>
      <c r="F206" s="69">
        <f t="shared" si="126"/>
        <v>1</v>
      </c>
      <c r="G206" s="127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96"/>
      <c r="T206" s="100"/>
      <c r="U206" s="14"/>
      <c r="V206" s="69"/>
      <c r="W206" s="69"/>
      <c r="X206" s="69"/>
      <c r="Y206" s="96"/>
      <c r="Z206" s="61"/>
      <c r="AA206" s="61"/>
      <c r="AB206" s="61"/>
      <c r="AC206" s="61"/>
      <c r="AD206" s="61"/>
      <c r="AE206" s="61"/>
      <c r="AF206" s="61"/>
      <c r="AG206" s="76">
        <f t="shared" ref="AG206" si="127">SUM(AG207:AG216)</f>
        <v>8469005.4464413337</v>
      </c>
    </row>
    <row r="207" spans="1:33" ht="15.75" outlineLevel="2" x14ac:dyDescent="0.25">
      <c r="A207" s="19">
        <v>1</v>
      </c>
      <c r="B207" s="12" t="s">
        <v>140</v>
      </c>
      <c r="C207" s="78"/>
      <c r="D207" s="78">
        <v>455</v>
      </c>
      <c r="E207" s="78">
        <v>58</v>
      </c>
      <c r="F207" s="41"/>
      <c r="G207" s="126">
        <v>1.008</v>
      </c>
      <c r="H207" s="13" t="s">
        <v>8</v>
      </c>
      <c r="I207" s="13" t="s">
        <v>274</v>
      </c>
      <c r="J207" s="52">
        <v>1230500</v>
      </c>
      <c r="K207" s="52">
        <v>102541.67</v>
      </c>
      <c r="L207" s="51">
        <v>0.81071280000000001</v>
      </c>
      <c r="M207" s="14">
        <f t="shared" ref="M207:M216" si="128">ROUND(K207*L207,2)</f>
        <v>83131.839999999997</v>
      </c>
      <c r="N207" s="14">
        <f t="shared" si="115"/>
        <v>83131.839999999997</v>
      </c>
      <c r="O207" s="14">
        <f t="shared" si="116"/>
        <v>83131.839999999997</v>
      </c>
      <c r="P207" s="13" t="s">
        <v>274</v>
      </c>
      <c r="Q207" s="52">
        <v>1230500</v>
      </c>
      <c r="R207" s="52">
        <v>102541.67</v>
      </c>
      <c r="S207" s="92">
        <v>0.81071280000000001</v>
      </c>
      <c r="T207" s="100">
        <f t="shared" ref="T207:T216" si="129">$R$207*S207*G207</f>
        <v>83796.899157595006</v>
      </c>
      <c r="U207" s="14">
        <f t="shared" si="120"/>
        <v>83796.899157595006</v>
      </c>
      <c r="V207" s="13" t="s">
        <v>274</v>
      </c>
      <c r="W207" s="52">
        <v>1230500</v>
      </c>
      <c r="X207" s="52">
        <v>102541.67</v>
      </c>
      <c r="Y207" s="92">
        <v>0.81071280000000001</v>
      </c>
      <c r="Z207" s="14">
        <f>U207</f>
        <v>83796.899157595006</v>
      </c>
      <c r="AA207" s="14">
        <f t="shared" si="120"/>
        <v>83796.899157595006</v>
      </c>
      <c r="AB207" s="14">
        <f t="shared" si="120"/>
        <v>83796.899157595006</v>
      </c>
      <c r="AC207" s="14">
        <f t="shared" si="120"/>
        <v>83796.899157595006</v>
      </c>
      <c r="AD207" s="14">
        <f t="shared" si="120"/>
        <v>83796.899157595006</v>
      </c>
      <c r="AE207" s="14">
        <f t="shared" si="120"/>
        <v>83796.899157595006</v>
      </c>
      <c r="AF207" s="14">
        <f t="shared" si="120"/>
        <v>83796.899157595006</v>
      </c>
      <c r="AG207" s="74">
        <f t="shared" ref="AG207:AG216" si="130">M207+N207+O207+T207+U207+Z207+AA207+AB207+AC207+AD207+AE207+AF207</f>
        <v>1003567.6124183551</v>
      </c>
    </row>
    <row r="208" spans="1:33" ht="15.75" outlineLevel="2" x14ac:dyDescent="0.25">
      <c r="A208" s="19">
        <v>2</v>
      </c>
      <c r="B208" s="12" t="s">
        <v>141</v>
      </c>
      <c r="C208" s="78"/>
      <c r="D208" s="78">
        <v>622</v>
      </c>
      <c r="E208" s="78">
        <v>116</v>
      </c>
      <c r="F208" s="41"/>
      <c r="G208" s="126">
        <v>1.0149999999999999</v>
      </c>
      <c r="H208" s="13" t="s">
        <v>8</v>
      </c>
      <c r="I208" s="13" t="s">
        <v>274</v>
      </c>
      <c r="J208" s="52">
        <v>1230500</v>
      </c>
      <c r="K208" s="52">
        <v>102541.67</v>
      </c>
      <c r="L208" s="51">
        <v>0.81071280000000001</v>
      </c>
      <c r="M208" s="14">
        <f t="shared" si="128"/>
        <v>83131.839999999997</v>
      </c>
      <c r="N208" s="14">
        <f t="shared" si="115"/>
        <v>83131.839999999997</v>
      </c>
      <c r="O208" s="14">
        <f t="shared" si="116"/>
        <v>83131.839999999997</v>
      </c>
      <c r="P208" s="13" t="s">
        <v>274</v>
      </c>
      <c r="Q208" s="52">
        <v>1230500</v>
      </c>
      <c r="R208" s="52">
        <v>102541.67</v>
      </c>
      <c r="S208" s="92">
        <v>0.81071280000000001</v>
      </c>
      <c r="T208" s="100">
        <f t="shared" si="129"/>
        <v>84378.822068411624</v>
      </c>
      <c r="U208" s="14">
        <f t="shared" si="120"/>
        <v>84378.822068411624</v>
      </c>
      <c r="V208" s="13" t="s">
        <v>274</v>
      </c>
      <c r="W208" s="52">
        <v>1230500</v>
      </c>
      <c r="X208" s="52">
        <v>102541.67</v>
      </c>
      <c r="Y208" s="92">
        <v>0.81071280000000001</v>
      </c>
      <c r="Z208" s="14">
        <f>U208</f>
        <v>84378.822068411624</v>
      </c>
      <c r="AA208" s="14">
        <f t="shared" si="120"/>
        <v>84378.822068411624</v>
      </c>
      <c r="AB208" s="14">
        <f t="shared" si="120"/>
        <v>84378.822068411624</v>
      </c>
      <c r="AC208" s="14">
        <f t="shared" si="120"/>
        <v>84378.822068411624</v>
      </c>
      <c r="AD208" s="14">
        <f t="shared" si="120"/>
        <v>84378.822068411624</v>
      </c>
      <c r="AE208" s="14">
        <f t="shared" si="120"/>
        <v>84378.822068411624</v>
      </c>
      <c r="AF208" s="14">
        <f t="shared" si="120"/>
        <v>84378.822068411624</v>
      </c>
      <c r="AG208" s="74">
        <f t="shared" si="130"/>
        <v>1008804.9186157046</v>
      </c>
    </row>
    <row r="209" spans="1:38" ht="15.75" outlineLevel="2" x14ac:dyDescent="0.25">
      <c r="A209" s="19">
        <v>3</v>
      </c>
      <c r="B209" s="12" t="s">
        <v>142</v>
      </c>
      <c r="C209" s="78"/>
      <c r="D209" s="78">
        <v>389</v>
      </c>
      <c r="E209" s="78">
        <v>70</v>
      </c>
      <c r="F209" s="41"/>
      <c r="G209" s="126">
        <v>1.0089999999999999</v>
      </c>
      <c r="H209" s="13" t="s">
        <v>8</v>
      </c>
      <c r="I209" s="13" t="s">
        <v>274</v>
      </c>
      <c r="J209" s="52">
        <v>1230500</v>
      </c>
      <c r="K209" s="52">
        <v>102541.67</v>
      </c>
      <c r="L209" s="51">
        <v>0.81071280000000001</v>
      </c>
      <c r="M209" s="14">
        <f t="shared" si="128"/>
        <v>83131.839999999997</v>
      </c>
      <c r="N209" s="14">
        <f t="shared" si="115"/>
        <v>83131.839999999997</v>
      </c>
      <c r="O209" s="14">
        <f t="shared" si="116"/>
        <v>83131.839999999997</v>
      </c>
      <c r="P209" s="13" t="s">
        <v>274</v>
      </c>
      <c r="Q209" s="52">
        <v>1230500</v>
      </c>
      <c r="R209" s="52">
        <v>102541.67</v>
      </c>
      <c r="S209" s="92">
        <v>0.81071280000000001</v>
      </c>
      <c r="T209" s="100">
        <f t="shared" si="129"/>
        <v>83880.031001997369</v>
      </c>
      <c r="U209" s="14">
        <f t="shared" ref="U209:AF224" si="131">T209</f>
        <v>83880.031001997369</v>
      </c>
      <c r="V209" s="13" t="s">
        <v>274</v>
      </c>
      <c r="W209" s="52">
        <v>1230500</v>
      </c>
      <c r="X209" s="52">
        <v>102541.67</v>
      </c>
      <c r="Y209" s="92">
        <v>0.81071280000000001</v>
      </c>
      <c r="Z209" s="14">
        <f>U209</f>
        <v>83880.031001997369</v>
      </c>
      <c r="AA209" s="14">
        <f t="shared" si="131"/>
        <v>83880.031001997369</v>
      </c>
      <c r="AB209" s="14">
        <f t="shared" si="131"/>
        <v>83880.031001997369</v>
      </c>
      <c r="AC209" s="14">
        <f t="shared" si="131"/>
        <v>83880.031001997369</v>
      </c>
      <c r="AD209" s="14">
        <f t="shared" si="131"/>
        <v>83880.031001997369</v>
      </c>
      <c r="AE209" s="14">
        <f t="shared" si="131"/>
        <v>83880.031001997369</v>
      </c>
      <c r="AF209" s="14">
        <f t="shared" si="131"/>
        <v>83880.031001997369</v>
      </c>
      <c r="AG209" s="74">
        <f t="shared" si="130"/>
        <v>1004315.7990179765</v>
      </c>
    </row>
    <row r="210" spans="1:38" ht="15.75" outlineLevel="2" x14ac:dyDescent="0.25">
      <c r="A210" s="19">
        <v>4</v>
      </c>
      <c r="B210" s="12" t="s">
        <v>143</v>
      </c>
      <c r="C210" s="78"/>
      <c r="D210" s="78">
        <v>890</v>
      </c>
      <c r="E210" s="78">
        <v>115</v>
      </c>
      <c r="F210" s="41">
        <v>1</v>
      </c>
      <c r="G210" s="126">
        <v>1</v>
      </c>
      <c r="H210" s="13" t="s">
        <v>8</v>
      </c>
      <c r="I210" s="13" t="s">
        <v>274</v>
      </c>
      <c r="J210" s="52">
        <v>1230500</v>
      </c>
      <c r="K210" s="52">
        <v>102541.67</v>
      </c>
      <c r="L210" s="51">
        <v>0.81071280000000001</v>
      </c>
      <c r="M210" s="14">
        <f t="shared" si="128"/>
        <v>83131.839999999997</v>
      </c>
      <c r="N210" s="14">
        <f t="shared" si="115"/>
        <v>83131.839999999997</v>
      </c>
      <c r="O210" s="14">
        <f t="shared" si="116"/>
        <v>83131.839999999997</v>
      </c>
      <c r="P210" s="13" t="s">
        <v>274</v>
      </c>
      <c r="Q210" s="52">
        <v>1230500</v>
      </c>
      <c r="R210" s="52">
        <v>102541.67</v>
      </c>
      <c r="S210" s="92">
        <v>0.81071280000000001</v>
      </c>
      <c r="T210" s="100">
        <f t="shared" si="129"/>
        <v>83131.844402375995</v>
      </c>
      <c r="U210" s="14">
        <f t="shared" si="131"/>
        <v>83131.844402375995</v>
      </c>
      <c r="V210" s="13" t="s">
        <v>274</v>
      </c>
      <c r="W210" s="52">
        <v>1230500</v>
      </c>
      <c r="X210" s="52">
        <v>102541.67</v>
      </c>
      <c r="Y210" s="92">
        <v>0.81071280000000001</v>
      </c>
      <c r="Z210" s="14">
        <f>M210</f>
        <v>83131.839999999997</v>
      </c>
      <c r="AA210" s="14">
        <f>M210</f>
        <v>83131.839999999997</v>
      </c>
      <c r="AB210" s="14">
        <f>M210</f>
        <v>83131.839999999997</v>
      </c>
      <c r="AC210" s="14">
        <f>M210</f>
        <v>83131.839999999997</v>
      </c>
      <c r="AD210" s="14">
        <f>M210</f>
        <v>83131.839999999997</v>
      </c>
      <c r="AE210" s="14">
        <f>M210</f>
        <v>83131.839999999997</v>
      </c>
      <c r="AF210" s="14">
        <f>M210</f>
        <v>83131.839999999997</v>
      </c>
      <c r="AG210" s="74">
        <f t="shared" si="130"/>
        <v>997582.08880475175</v>
      </c>
    </row>
    <row r="211" spans="1:38" ht="15.75" outlineLevel="2" x14ac:dyDescent="0.25">
      <c r="A211" s="19">
        <v>5</v>
      </c>
      <c r="B211" s="12" t="s">
        <v>144</v>
      </c>
      <c r="C211" s="78"/>
      <c r="D211" s="78">
        <v>756</v>
      </c>
      <c r="E211" s="78">
        <v>79</v>
      </c>
      <c r="F211" s="41"/>
      <c r="G211" s="126">
        <v>1.01</v>
      </c>
      <c r="H211" s="13" t="s">
        <v>8</v>
      </c>
      <c r="I211" s="13" t="s">
        <v>274</v>
      </c>
      <c r="J211" s="52">
        <v>1230500</v>
      </c>
      <c r="K211" s="52">
        <v>102541.67</v>
      </c>
      <c r="L211" s="51">
        <v>0.81071280000000001</v>
      </c>
      <c r="M211" s="14">
        <f t="shared" si="128"/>
        <v>83131.839999999997</v>
      </c>
      <c r="N211" s="14">
        <f t="shared" si="115"/>
        <v>83131.839999999997</v>
      </c>
      <c r="O211" s="14">
        <f t="shared" si="116"/>
        <v>83131.839999999997</v>
      </c>
      <c r="P211" s="13" t="s">
        <v>274</v>
      </c>
      <c r="Q211" s="52">
        <v>1230500</v>
      </c>
      <c r="R211" s="52">
        <v>102541.67</v>
      </c>
      <c r="S211" s="92">
        <v>0.81071280000000001</v>
      </c>
      <c r="T211" s="100">
        <f t="shared" si="129"/>
        <v>83963.162846399762</v>
      </c>
      <c r="U211" s="14">
        <f t="shared" si="131"/>
        <v>83963.162846399762</v>
      </c>
      <c r="V211" s="13" t="s">
        <v>274</v>
      </c>
      <c r="W211" s="52">
        <v>1230500</v>
      </c>
      <c r="X211" s="52">
        <v>102541.67</v>
      </c>
      <c r="Y211" s="92">
        <v>0.81071280000000001</v>
      </c>
      <c r="Z211" s="14">
        <f t="shared" ref="Z211:Z216" si="132">U211</f>
        <v>83963.162846399762</v>
      </c>
      <c r="AA211" s="14">
        <f t="shared" si="131"/>
        <v>83963.162846399762</v>
      </c>
      <c r="AB211" s="14">
        <f t="shared" si="131"/>
        <v>83963.162846399762</v>
      </c>
      <c r="AC211" s="14">
        <f t="shared" si="131"/>
        <v>83963.162846399762</v>
      </c>
      <c r="AD211" s="14">
        <f t="shared" si="131"/>
        <v>83963.162846399762</v>
      </c>
      <c r="AE211" s="14">
        <f t="shared" si="131"/>
        <v>83963.162846399762</v>
      </c>
      <c r="AF211" s="14">
        <f t="shared" si="131"/>
        <v>83963.162846399762</v>
      </c>
      <c r="AG211" s="74">
        <f t="shared" si="130"/>
        <v>1005063.9856175976</v>
      </c>
    </row>
    <row r="212" spans="1:38" ht="15.75" outlineLevel="2" x14ac:dyDescent="0.25">
      <c r="A212" s="19">
        <v>6</v>
      </c>
      <c r="B212" s="12" t="s">
        <v>145</v>
      </c>
      <c r="C212" s="78"/>
      <c r="D212" s="78">
        <v>584</v>
      </c>
      <c r="E212" s="78">
        <v>39</v>
      </c>
      <c r="F212" s="41"/>
      <c r="G212" s="126">
        <v>1.0109999999999999</v>
      </c>
      <c r="H212" s="13" t="s">
        <v>8</v>
      </c>
      <c r="I212" s="13" t="s">
        <v>274</v>
      </c>
      <c r="J212" s="52">
        <v>1230500</v>
      </c>
      <c r="K212" s="52">
        <v>102541.67</v>
      </c>
      <c r="L212" s="51">
        <v>0.38530320000000001</v>
      </c>
      <c r="M212" s="14">
        <f t="shared" si="128"/>
        <v>39509.629999999997</v>
      </c>
      <c r="N212" s="14">
        <f t="shared" si="115"/>
        <v>39509.629999999997</v>
      </c>
      <c r="O212" s="14">
        <f t="shared" si="116"/>
        <v>39509.629999999997</v>
      </c>
      <c r="P212" s="13" t="s">
        <v>274</v>
      </c>
      <c r="Q212" s="52">
        <v>1230500</v>
      </c>
      <c r="R212" s="52">
        <v>102541.67</v>
      </c>
      <c r="S212" s="92">
        <v>0.38530320000000001</v>
      </c>
      <c r="T212" s="100">
        <f t="shared" si="129"/>
        <v>39944.239553771782</v>
      </c>
      <c r="U212" s="14">
        <f t="shared" si="131"/>
        <v>39944.239553771782</v>
      </c>
      <c r="V212" s="13" t="s">
        <v>274</v>
      </c>
      <c r="W212" s="52">
        <v>1230500</v>
      </c>
      <c r="X212" s="52">
        <v>102541.67</v>
      </c>
      <c r="Y212" s="92">
        <v>0.38530320000000001</v>
      </c>
      <c r="Z212" s="14">
        <f t="shared" si="132"/>
        <v>39944.239553771782</v>
      </c>
      <c r="AA212" s="14">
        <f t="shared" si="131"/>
        <v>39944.239553771782</v>
      </c>
      <c r="AB212" s="14">
        <f t="shared" si="131"/>
        <v>39944.239553771782</v>
      </c>
      <c r="AC212" s="14">
        <f t="shared" si="131"/>
        <v>39944.239553771782</v>
      </c>
      <c r="AD212" s="14">
        <f t="shared" si="131"/>
        <v>39944.239553771782</v>
      </c>
      <c r="AE212" s="14">
        <f t="shared" si="131"/>
        <v>39944.239553771782</v>
      </c>
      <c r="AF212" s="14">
        <f t="shared" si="131"/>
        <v>39944.239553771782</v>
      </c>
      <c r="AG212" s="74">
        <f t="shared" si="130"/>
        <v>478027.04598394613</v>
      </c>
    </row>
    <row r="213" spans="1:38" ht="15.75" outlineLevel="2" x14ac:dyDescent="0.25">
      <c r="A213" s="19">
        <v>7</v>
      </c>
      <c r="B213" s="12" t="s">
        <v>146</v>
      </c>
      <c r="C213" s="78"/>
      <c r="D213" s="78">
        <v>750</v>
      </c>
      <c r="E213" s="78">
        <v>83</v>
      </c>
      <c r="F213" s="41"/>
      <c r="G213" s="126">
        <v>1.0129999999999999</v>
      </c>
      <c r="H213" s="13" t="s">
        <v>8</v>
      </c>
      <c r="I213" s="13" t="s">
        <v>274</v>
      </c>
      <c r="J213" s="52">
        <v>1230500</v>
      </c>
      <c r="K213" s="52">
        <v>102541.67</v>
      </c>
      <c r="L213" s="51">
        <v>0.66890950000000005</v>
      </c>
      <c r="M213" s="14">
        <f t="shared" si="128"/>
        <v>68591.100000000006</v>
      </c>
      <c r="N213" s="14">
        <f t="shared" si="115"/>
        <v>68591.100000000006</v>
      </c>
      <c r="O213" s="14">
        <f t="shared" si="116"/>
        <v>68591.100000000006</v>
      </c>
      <c r="P213" s="13" t="s">
        <v>274</v>
      </c>
      <c r="Q213" s="52">
        <v>1230500</v>
      </c>
      <c r="R213" s="52">
        <v>102541.67</v>
      </c>
      <c r="S213" s="92">
        <v>0.66890950000000005</v>
      </c>
      <c r="T213" s="100">
        <f t="shared" si="129"/>
        <v>69482.781472580245</v>
      </c>
      <c r="U213" s="14">
        <f t="shared" si="131"/>
        <v>69482.781472580245</v>
      </c>
      <c r="V213" s="13" t="s">
        <v>274</v>
      </c>
      <c r="W213" s="52">
        <v>1230500</v>
      </c>
      <c r="X213" s="52">
        <v>102541.67</v>
      </c>
      <c r="Y213" s="92">
        <v>0.66890950000000005</v>
      </c>
      <c r="Z213" s="14">
        <f t="shared" si="132"/>
        <v>69482.781472580245</v>
      </c>
      <c r="AA213" s="14">
        <f t="shared" si="131"/>
        <v>69482.781472580245</v>
      </c>
      <c r="AB213" s="14">
        <f t="shared" si="131"/>
        <v>69482.781472580245</v>
      </c>
      <c r="AC213" s="14">
        <f t="shared" si="131"/>
        <v>69482.781472580245</v>
      </c>
      <c r="AD213" s="14">
        <f t="shared" si="131"/>
        <v>69482.781472580245</v>
      </c>
      <c r="AE213" s="14">
        <f t="shared" si="131"/>
        <v>69482.781472580245</v>
      </c>
      <c r="AF213" s="14">
        <f t="shared" si="131"/>
        <v>69482.781472580245</v>
      </c>
      <c r="AG213" s="74">
        <f t="shared" si="130"/>
        <v>831118.3332532224</v>
      </c>
    </row>
    <row r="214" spans="1:38" ht="15.75" outlineLevel="2" x14ac:dyDescent="0.25">
      <c r="A214" s="19">
        <v>8</v>
      </c>
      <c r="B214" s="12" t="s">
        <v>147</v>
      </c>
      <c r="C214" s="78"/>
      <c r="D214" s="78">
        <v>640</v>
      </c>
      <c r="E214" s="78">
        <v>87</v>
      </c>
      <c r="F214" s="41"/>
      <c r="G214" s="126">
        <v>1.0109999999999999</v>
      </c>
      <c r="H214" s="13" t="s">
        <v>8</v>
      </c>
      <c r="I214" s="13" t="s">
        <v>274</v>
      </c>
      <c r="J214" s="52">
        <v>1230500</v>
      </c>
      <c r="K214" s="52">
        <v>102541.67</v>
      </c>
      <c r="L214" s="51">
        <v>0.81071280000000001</v>
      </c>
      <c r="M214" s="14">
        <f t="shared" si="128"/>
        <v>83131.839999999997</v>
      </c>
      <c r="N214" s="14">
        <f t="shared" si="115"/>
        <v>83131.839999999997</v>
      </c>
      <c r="O214" s="14">
        <f t="shared" si="116"/>
        <v>83131.839999999997</v>
      </c>
      <c r="P214" s="13" t="s">
        <v>274</v>
      </c>
      <c r="Q214" s="52">
        <v>1230500</v>
      </c>
      <c r="R214" s="52">
        <v>102541.67</v>
      </c>
      <c r="S214" s="92">
        <v>0.81071280000000001</v>
      </c>
      <c r="T214" s="100">
        <f t="shared" si="129"/>
        <v>84046.294690802126</v>
      </c>
      <c r="U214" s="14">
        <f t="shared" si="131"/>
        <v>84046.294690802126</v>
      </c>
      <c r="V214" s="13" t="s">
        <v>274</v>
      </c>
      <c r="W214" s="52">
        <v>1230500</v>
      </c>
      <c r="X214" s="52">
        <v>102541.67</v>
      </c>
      <c r="Y214" s="92">
        <v>0.81071280000000001</v>
      </c>
      <c r="Z214" s="14">
        <f t="shared" si="132"/>
        <v>84046.294690802126</v>
      </c>
      <c r="AA214" s="14">
        <f t="shared" si="131"/>
        <v>84046.294690802126</v>
      </c>
      <c r="AB214" s="14">
        <f t="shared" si="131"/>
        <v>84046.294690802126</v>
      </c>
      <c r="AC214" s="14">
        <f t="shared" si="131"/>
        <v>84046.294690802126</v>
      </c>
      <c r="AD214" s="14">
        <f t="shared" si="131"/>
        <v>84046.294690802126</v>
      </c>
      <c r="AE214" s="14">
        <f t="shared" si="131"/>
        <v>84046.294690802126</v>
      </c>
      <c r="AF214" s="14">
        <f t="shared" si="131"/>
        <v>84046.294690802126</v>
      </c>
      <c r="AG214" s="74">
        <f t="shared" si="130"/>
        <v>1005812.172217219</v>
      </c>
    </row>
    <row r="215" spans="1:38" ht="15.75" outlineLevel="2" x14ac:dyDescent="0.25">
      <c r="A215" s="19">
        <v>9</v>
      </c>
      <c r="B215" s="12" t="s">
        <v>225</v>
      </c>
      <c r="C215" s="78"/>
      <c r="D215" s="78">
        <v>192</v>
      </c>
      <c r="E215" s="78">
        <v>19</v>
      </c>
      <c r="F215" s="41"/>
      <c r="G215" s="126">
        <v>1.0049999999999999</v>
      </c>
      <c r="H215" s="13" t="s">
        <v>8</v>
      </c>
      <c r="I215" s="13" t="s">
        <v>274</v>
      </c>
      <c r="J215" s="52">
        <v>1230500</v>
      </c>
      <c r="K215" s="52">
        <v>102541.67</v>
      </c>
      <c r="L215" s="51">
        <v>0.38530320000000001</v>
      </c>
      <c r="M215" s="14">
        <f t="shared" si="128"/>
        <v>39509.629999999997</v>
      </c>
      <c r="N215" s="14">
        <f t="shared" si="115"/>
        <v>39509.629999999997</v>
      </c>
      <c r="O215" s="14">
        <f t="shared" si="116"/>
        <v>39509.629999999997</v>
      </c>
      <c r="P215" s="13" t="s">
        <v>274</v>
      </c>
      <c r="Q215" s="52">
        <v>1230500</v>
      </c>
      <c r="R215" s="52">
        <v>102541.67</v>
      </c>
      <c r="S215" s="92">
        <v>0.38530320000000001</v>
      </c>
      <c r="T215" s="100">
        <f t="shared" si="129"/>
        <v>39707.181752265722</v>
      </c>
      <c r="U215" s="14">
        <f t="shared" si="131"/>
        <v>39707.181752265722</v>
      </c>
      <c r="V215" s="13" t="s">
        <v>274</v>
      </c>
      <c r="W215" s="52">
        <v>1230500</v>
      </c>
      <c r="X215" s="52">
        <v>102541.67</v>
      </c>
      <c r="Y215" s="92">
        <v>0.38530320000000001</v>
      </c>
      <c r="Z215" s="14">
        <f t="shared" si="132"/>
        <v>39707.181752265722</v>
      </c>
      <c r="AA215" s="14">
        <f t="shared" si="131"/>
        <v>39707.181752265722</v>
      </c>
      <c r="AB215" s="14">
        <f t="shared" si="131"/>
        <v>39707.181752265722</v>
      </c>
      <c r="AC215" s="14">
        <f t="shared" si="131"/>
        <v>39707.181752265722</v>
      </c>
      <c r="AD215" s="14">
        <f t="shared" si="131"/>
        <v>39707.181752265722</v>
      </c>
      <c r="AE215" s="14">
        <f t="shared" si="131"/>
        <v>39707.181752265722</v>
      </c>
      <c r="AF215" s="14">
        <f t="shared" si="131"/>
        <v>39707.181752265722</v>
      </c>
      <c r="AG215" s="74">
        <f t="shared" si="130"/>
        <v>475893.52577039151</v>
      </c>
    </row>
    <row r="216" spans="1:38" ht="15.75" outlineLevel="2" x14ac:dyDescent="0.25">
      <c r="A216" s="19">
        <v>10</v>
      </c>
      <c r="B216" s="12" t="s">
        <v>240</v>
      </c>
      <c r="C216" s="78"/>
      <c r="D216" s="78">
        <v>501</v>
      </c>
      <c r="E216" s="78">
        <v>102</v>
      </c>
      <c r="F216" s="41"/>
      <c r="G216" s="126">
        <v>1.0209999999999999</v>
      </c>
      <c r="H216" s="13" t="s">
        <v>8</v>
      </c>
      <c r="I216" s="13" t="s">
        <v>274</v>
      </c>
      <c r="J216" s="52">
        <v>1230500</v>
      </c>
      <c r="K216" s="52">
        <v>102541.67</v>
      </c>
      <c r="L216" s="51">
        <v>0.52710639999999997</v>
      </c>
      <c r="M216" s="14">
        <f t="shared" si="128"/>
        <v>54050.37</v>
      </c>
      <c r="N216" s="14">
        <f t="shared" si="115"/>
        <v>54050.37</v>
      </c>
      <c r="O216" s="14">
        <f t="shared" si="116"/>
        <v>54050.37</v>
      </c>
      <c r="P216" s="13" t="s">
        <v>274</v>
      </c>
      <c r="Q216" s="52">
        <v>1230500</v>
      </c>
      <c r="R216" s="52">
        <v>102541.67</v>
      </c>
      <c r="S216" s="92">
        <v>0.52710639999999997</v>
      </c>
      <c r="T216" s="100">
        <f t="shared" si="129"/>
        <v>55185.42830468544</v>
      </c>
      <c r="U216" s="14">
        <f t="shared" si="131"/>
        <v>55185.42830468544</v>
      </c>
      <c r="V216" s="13" t="s">
        <v>274</v>
      </c>
      <c r="W216" s="52">
        <v>1230500</v>
      </c>
      <c r="X216" s="52">
        <v>102541.67</v>
      </c>
      <c r="Y216" s="92">
        <v>0.52710639999999997</v>
      </c>
      <c r="Z216" s="14">
        <f t="shared" si="132"/>
        <v>55185.42830468544</v>
      </c>
      <c r="AA216" s="14">
        <f t="shared" si="131"/>
        <v>55185.42830468544</v>
      </c>
      <c r="AB216" s="14">
        <f t="shared" si="131"/>
        <v>55185.42830468544</v>
      </c>
      <c r="AC216" s="14">
        <f t="shared" si="131"/>
        <v>55185.42830468544</v>
      </c>
      <c r="AD216" s="14">
        <f t="shared" si="131"/>
        <v>55185.42830468544</v>
      </c>
      <c r="AE216" s="14">
        <f t="shared" si="131"/>
        <v>55185.42830468544</v>
      </c>
      <c r="AF216" s="14">
        <f t="shared" si="131"/>
        <v>55185.42830468544</v>
      </c>
      <c r="AG216" s="74">
        <f t="shared" si="130"/>
        <v>658819.9647421689</v>
      </c>
    </row>
    <row r="217" spans="1:38" ht="18.75" outlineLevel="1" x14ac:dyDescent="0.25">
      <c r="A217" s="19"/>
      <c r="B217" s="21" t="s">
        <v>21</v>
      </c>
      <c r="C217" s="23">
        <v>1</v>
      </c>
      <c r="D217" s="23">
        <f t="shared" ref="D217:H217" si="133">D218</f>
        <v>950</v>
      </c>
      <c r="E217" s="23">
        <f t="shared" si="133"/>
        <v>120</v>
      </c>
      <c r="F217" s="23"/>
      <c r="G217" s="23"/>
      <c r="H217" s="23" t="str">
        <f t="shared" si="133"/>
        <v>-</v>
      </c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95"/>
      <c r="T217" s="100"/>
      <c r="U217" s="14"/>
      <c r="V217" s="23"/>
      <c r="W217" s="23"/>
      <c r="X217" s="23"/>
      <c r="Y217" s="95"/>
      <c r="Z217" s="22"/>
      <c r="AA217" s="22"/>
      <c r="AB217" s="22"/>
      <c r="AC217" s="22"/>
      <c r="AD217" s="22"/>
      <c r="AE217" s="22"/>
      <c r="AF217" s="22"/>
      <c r="AG217" s="76">
        <f t="shared" ref="AG217" si="134">AG218</f>
        <v>1308859.0900434901</v>
      </c>
    </row>
    <row r="218" spans="1:38" ht="15.75" outlineLevel="2" x14ac:dyDescent="0.25">
      <c r="A218" s="19">
        <v>12</v>
      </c>
      <c r="B218" s="12" t="s">
        <v>148</v>
      </c>
      <c r="C218" s="78"/>
      <c r="D218" s="78">
        <v>950</v>
      </c>
      <c r="E218" s="78">
        <v>120</v>
      </c>
      <c r="F218" s="41"/>
      <c r="G218" s="126">
        <v>1.012</v>
      </c>
      <c r="H218" s="13" t="s">
        <v>8</v>
      </c>
      <c r="I218" s="13" t="s">
        <v>287</v>
      </c>
      <c r="J218" s="66">
        <v>2460900</v>
      </c>
      <c r="K218" s="66">
        <v>205075</v>
      </c>
      <c r="L218" s="51">
        <v>0.52711790000000003</v>
      </c>
      <c r="M218" s="14">
        <f>ROUND(K218*L218,2)</f>
        <v>108098.7</v>
      </c>
      <c r="N218" s="14">
        <f t="shared" si="115"/>
        <v>108098.7</v>
      </c>
      <c r="O218" s="14">
        <f t="shared" si="116"/>
        <v>108098.7</v>
      </c>
      <c r="P218" s="13" t="s">
        <v>287</v>
      </c>
      <c r="Q218" s="66">
        <v>2460900</v>
      </c>
      <c r="R218" s="66">
        <v>205075</v>
      </c>
      <c r="S218" s="92">
        <v>0.52711790000000003</v>
      </c>
      <c r="T218" s="100">
        <f>$R$218*S218*G218</f>
        <v>109395.88778261001</v>
      </c>
      <c r="U218" s="14">
        <f t="shared" si="131"/>
        <v>109395.88778261001</v>
      </c>
      <c r="V218" s="13" t="s">
        <v>287</v>
      </c>
      <c r="W218" s="66">
        <v>2460900</v>
      </c>
      <c r="X218" s="66">
        <v>205075</v>
      </c>
      <c r="Y218" s="92">
        <v>0.52711790000000003</v>
      </c>
      <c r="Z218" s="14">
        <f>U218</f>
        <v>109395.88778261001</v>
      </c>
      <c r="AA218" s="14">
        <f t="shared" si="131"/>
        <v>109395.88778261001</v>
      </c>
      <c r="AB218" s="14">
        <f t="shared" si="131"/>
        <v>109395.88778261001</v>
      </c>
      <c r="AC218" s="14">
        <f t="shared" si="131"/>
        <v>109395.88778261001</v>
      </c>
      <c r="AD218" s="14">
        <f t="shared" si="131"/>
        <v>109395.88778261001</v>
      </c>
      <c r="AE218" s="14">
        <f t="shared" si="131"/>
        <v>109395.88778261001</v>
      </c>
      <c r="AF218" s="14">
        <f t="shared" si="131"/>
        <v>109395.88778261001</v>
      </c>
      <c r="AG218" s="74">
        <f>M218+N218+O218+T218+U218+Z218+AA218+AB218+AC218+AD218+AE218+AF218</f>
        <v>1308859.0900434901</v>
      </c>
    </row>
    <row r="219" spans="1:38" ht="18.75" outlineLevel="1" x14ac:dyDescent="0.25">
      <c r="A219" s="19"/>
      <c r="B219" s="21" t="s">
        <v>56</v>
      </c>
      <c r="C219" s="23">
        <v>1</v>
      </c>
      <c r="D219" s="69">
        <f t="shared" ref="D219:H219" si="135">D220</f>
        <v>1890</v>
      </c>
      <c r="E219" s="69">
        <f t="shared" si="135"/>
        <v>139</v>
      </c>
      <c r="F219" s="69"/>
      <c r="G219" s="127"/>
      <c r="H219" s="69" t="str">
        <f t="shared" si="135"/>
        <v>-</v>
      </c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96"/>
      <c r="T219" s="100"/>
      <c r="U219" s="14"/>
      <c r="V219" s="69"/>
      <c r="W219" s="69"/>
      <c r="X219" s="69"/>
      <c r="Y219" s="96"/>
      <c r="Z219" s="61"/>
      <c r="AA219" s="61"/>
      <c r="AB219" s="61"/>
      <c r="AC219" s="61"/>
      <c r="AD219" s="61"/>
      <c r="AE219" s="61"/>
      <c r="AF219" s="61"/>
      <c r="AG219" s="76">
        <f t="shared" ref="AG219" si="136">AG220</f>
        <v>1419541.1854792687</v>
      </c>
    </row>
    <row r="220" spans="1:38" ht="31.5" outlineLevel="2" x14ac:dyDescent="0.25">
      <c r="A220" s="19">
        <v>13</v>
      </c>
      <c r="B220" s="12" t="s">
        <v>149</v>
      </c>
      <c r="C220" s="78"/>
      <c r="D220" s="78">
        <v>1890</v>
      </c>
      <c r="E220" s="78">
        <v>139</v>
      </c>
      <c r="F220" s="41"/>
      <c r="G220" s="126">
        <v>1.0129999999999999</v>
      </c>
      <c r="H220" s="13" t="s">
        <v>8</v>
      </c>
      <c r="I220" s="13" t="s">
        <v>292</v>
      </c>
      <c r="J220" s="66">
        <v>2907100</v>
      </c>
      <c r="K220" s="66">
        <v>242258.33</v>
      </c>
      <c r="L220" s="51">
        <v>0.48358649999999997</v>
      </c>
      <c r="M220" s="14">
        <f>ROUND(K220*L220,2)</f>
        <v>117152.86</v>
      </c>
      <c r="N220" s="14">
        <f t="shared" si="115"/>
        <v>117152.86</v>
      </c>
      <c r="O220" s="14">
        <f t="shared" si="116"/>
        <v>117152.86</v>
      </c>
      <c r="P220" s="13" t="s">
        <v>292</v>
      </c>
      <c r="Q220" s="66">
        <v>2907100</v>
      </c>
      <c r="R220" s="66">
        <v>242258.33</v>
      </c>
      <c r="S220" s="92">
        <v>0.48358649999999997</v>
      </c>
      <c r="T220" s="100">
        <f>$R$220*S220*G220</f>
        <v>118675.84505325207</v>
      </c>
      <c r="U220" s="14">
        <f t="shared" si="131"/>
        <v>118675.84505325207</v>
      </c>
      <c r="V220" s="13" t="s">
        <v>292</v>
      </c>
      <c r="W220" s="66">
        <v>2907100</v>
      </c>
      <c r="X220" s="66">
        <v>242258.33</v>
      </c>
      <c r="Y220" s="92">
        <v>0.48358649999999997</v>
      </c>
      <c r="Z220" s="14">
        <f>U220</f>
        <v>118675.84505325207</v>
      </c>
      <c r="AA220" s="14">
        <f t="shared" si="131"/>
        <v>118675.84505325207</v>
      </c>
      <c r="AB220" s="14">
        <f t="shared" si="131"/>
        <v>118675.84505325207</v>
      </c>
      <c r="AC220" s="14">
        <f t="shared" si="131"/>
        <v>118675.84505325207</v>
      </c>
      <c r="AD220" s="14">
        <f t="shared" si="131"/>
        <v>118675.84505325207</v>
      </c>
      <c r="AE220" s="14">
        <f t="shared" si="131"/>
        <v>118675.84505325207</v>
      </c>
      <c r="AF220" s="14">
        <f t="shared" si="131"/>
        <v>118675.84505325207</v>
      </c>
      <c r="AG220" s="74">
        <f>M220+N220+O220+T220+U220+Z220+AA220+AB220+AC220+AD220+AE220+AF220</f>
        <v>1419541.1854792687</v>
      </c>
    </row>
    <row r="221" spans="1:38" ht="15.75" x14ac:dyDescent="0.25">
      <c r="A221" s="43">
        <v>12</v>
      </c>
      <c r="B221" s="24" t="s">
        <v>150</v>
      </c>
      <c r="C221" s="9">
        <f>C222</f>
        <v>18</v>
      </c>
      <c r="D221" s="68">
        <f t="shared" ref="D221:AG221" si="137">D222</f>
        <v>7767</v>
      </c>
      <c r="E221" s="68">
        <f t="shared" si="137"/>
        <v>1177</v>
      </c>
      <c r="F221" s="68">
        <f t="shared" si="137"/>
        <v>2</v>
      </c>
      <c r="G221" s="125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93"/>
      <c r="T221" s="100"/>
      <c r="U221" s="14"/>
      <c r="V221" s="68"/>
      <c r="W221" s="68"/>
      <c r="X221" s="68"/>
      <c r="Y221" s="93"/>
      <c r="Z221" s="59"/>
      <c r="AA221" s="59"/>
      <c r="AB221" s="59"/>
      <c r="AC221" s="59"/>
      <c r="AD221" s="59"/>
      <c r="AE221" s="59"/>
      <c r="AF221" s="59"/>
      <c r="AG221" s="73">
        <f t="shared" si="137"/>
        <v>16138563.449159276</v>
      </c>
    </row>
    <row r="222" spans="1:38" ht="18.75" outlineLevel="1" x14ac:dyDescent="0.25">
      <c r="A222" s="19"/>
      <c r="B222" s="21" t="s">
        <v>6</v>
      </c>
      <c r="C222" s="23">
        <v>18</v>
      </c>
      <c r="D222" s="69">
        <f t="shared" ref="D222:F222" si="138">SUM(D223:D240)</f>
        <v>7767</v>
      </c>
      <c r="E222" s="69">
        <f t="shared" si="138"/>
        <v>1177</v>
      </c>
      <c r="F222" s="69">
        <f t="shared" si="138"/>
        <v>2</v>
      </c>
      <c r="G222" s="127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96"/>
      <c r="T222" s="100"/>
      <c r="U222" s="14"/>
      <c r="V222" s="69"/>
      <c r="W222" s="69"/>
      <c r="X222" s="69"/>
      <c r="Y222" s="96"/>
      <c r="Z222" s="61"/>
      <c r="AA222" s="61"/>
      <c r="AB222" s="61"/>
      <c r="AC222" s="61"/>
      <c r="AD222" s="61"/>
      <c r="AE222" s="61"/>
      <c r="AF222" s="61"/>
      <c r="AG222" s="76">
        <f t="shared" ref="AG222" si="139">SUM(AG223:AG240)</f>
        <v>16138563.449159276</v>
      </c>
    </row>
    <row r="223" spans="1:38" ht="15.75" outlineLevel="2" x14ac:dyDescent="0.25">
      <c r="A223" s="132">
        <v>1</v>
      </c>
      <c r="B223" s="47" t="s">
        <v>151</v>
      </c>
      <c r="C223" s="80"/>
      <c r="D223" s="80">
        <v>756</v>
      </c>
      <c r="E223" s="80">
        <v>133</v>
      </c>
      <c r="F223" s="70"/>
      <c r="G223" s="126">
        <v>1.0169999999999999</v>
      </c>
      <c r="H223" s="6" t="s">
        <v>8</v>
      </c>
      <c r="I223" s="13" t="s">
        <v>274</v>
      </c>
      <c r="J223" s="52">
        <v>1230500</v>
      </c>
      <c r="K223" s="52">
        <v>102541.67</v>
      </c>
      <c r="L223" s="51">
        <v>0.81071280000000001</v>
      </c>
      <c r="M223" s="14">
        <f t="shared" ref="M223:M240" si="140">ROUND(K223*L223,2)</f>
        <v>83131.839999999997</v>
      </c>
      <c r="N223" s="14">
        <f t="shared" si="115"/>
        <v>83131.839999999997</v>
      </c>
      <c r="O223" s="14">
        <f t="shared" si="116"/>
        <v>83131.839999999997</v>
      </c>
      <c r="P223" s="13" t="s">
        <v>274</v>
      </c>
      <c r="Q223" s="52">
        <v>1230500</v>
      </c>
      <c r="R223" s="52">
        <v>102541.67</v>
      </c>
      <c r="S223" s="92">
        <v>0.81071280000000001</v>
      </c>
      <c r="T223" s="100">
        <f t="shared" ref="T223:T240" si="141">$R$223*S223*G223</f>
        <v>84545.08575721638</v>
      </c>
      <c r="U223" s="14">
        <f t="shared" si="131"/>
        <v>84545.08575721638</v>
      </c>
      <c r="V223" s="13" t="s">
        <v>274</v>
      </c>
      <c r="W223" s="52">
        <v>1230500</v>
      </c>
      <c r="X223" s="52">
        <v>102541.67</v>
      </c>
      <c r="Y223" s="92">
        <v>0.81071280000000001</v>
      </c>
      <c r="Z223" s="14">
        <f>U223</f>
        <v>84545.08575721638</v>
      </c>
      <c r="AA223" s="14">
        <f t="shared" si="131"/>
        <v>84545.08575721638</v>
      </c>
      <c r="AB223" s="14">
        <f t="shared" si="131"/>
        <v>84545.08575721638</v>
      </c>
      <c r="AC223" s="14">
        <f t="shared" si="131"/>
        <v>84545.08575721638</v>
      </c>
      <c r="AD223" s="14">
        <f t="shared" si="131"/>
        <v>84545.08575721638</v>
      </c>
      <c r="AE223" s="14">
        <f t="shared" si="131"/>
        <v>84545.08575721638</v>
      </c>
      <c r="AF223" s="14">
        <f t="shared" si="131"/>
        <v>84545.08575721638</v>
      </c>
      <c r="AG223" s="74">
        <f t="shared" ref="AG223:AG240" si="142">M223+N223+O223+T223+U223+Z223+AA223+AB223+AC223+AD223+AE223+AF223</f>
        <v>1010301.2918149477</v>
      </c>
      <c r="AI223" s="48"/>
      <c r="AL223" s="17"/>
    </row>
    <row r="224" spans="1:38" ht="15.75" outlineLevel="2" x14ac:dyDescent="0.25">
      <c r="A224" s="19">
        <v>2</v>
      </c>
      <c r="B224" s="12" t="s">
        <v>152</v>
      </c>
      <c r="C224" s="78"/>
      <c r="D224" s="78">
        <v>435</v>
      </c>
      <c r="E224" s="78">
        <v>74</v>
      </c>
      <c r="F224" s="41">
        <v>1</v>
      </c>
      <c r="G224" s="126">
        <v>1</v>
      </c>
      <c r="H224" s="13" t="s">
        <v>8</v>
      </c>
      <c r="I224" s="13" t="s">
        <v>274</v>
      </c>
      <c r="J224" s="52">
        <v>1230500</v>
      </c>
      <c r="K224" s="52">
        <v>102541.67</v>
      </c>
      <c r="L224" s="51">
        <v>0.81071280000000001</v>
      </c>
      <c r="M224" s="14">
        <f t="shared" si="140"/>
        <v>83131.839999999997</v>
      </c>
      <c r="N224" s="14">
        <f t="shared" si="115"/>
        <v>83131.839999999997</v>
      </c>
      <c r="O224" s="14">
        <f t="shared" si="116"/>
        <v>83131.839999999997</v>
      </c>
      <c r="P224" s="13" t="s">
        <v>274</v>
      </c>
      <c r="Q224" s="52">
        <v>1230500</v>
      </c>
      <c r="R224" s="52">
        <v>102541.67</v>
      </c>
      <c r="S224" s="92">
        <v>0.81071280000000001</v>
      </c>
      <c r="T224" s="100">
        <f t="shared" si="141"/>
        <v>83131.844402375995</v>
      </c>
      <c r="U224" s="14">
        <f t="shared" si="131"/>
        <v>83131.844402375995</v>
      </c>
      <c r="V224" s="13" t="s">
        <v>274</v>
      </c>
      <c r="W224" s="52">
        <v>1230500</v>
      </c>
      <c r="X224" s="52">
        <v>102541.67</v>
      </c>
      <c r="Y224" s="92">
        <v>0.81071280000000001</v>
      </c>
      <c r="Z224" s="14">
        <f>M224</f>
        <v>83131.839999999997</v>
      </c>
      <c r="AA224" s="14">
        <f>M224</f>
        <v>83131.839999999997</v>
      </c>
      <c r="AB224" s="14">
        <f>M224</f>
        <v>83131.839999999997</v>
      </c>
      <c r="AC224" s="14">
        <f>M224</f>
        <v>83131.839999999997</v>
      </c>
      <c r="AD224" s="14">
        <f>M224</f>
        <v>83131.839999999997</v>
      </c>
      <c r="AE224" s="14">
        <f>M224</f>
        <v>83131.839999999997</v>
      </c>
      <c r="AF224" s="14">
        <f>M224</f>
        <v>83131.839999999997</v>
      </c>
      <c r="AG224" s="74">
        <f t="shared" si="142"/>
        <v>997582.08880475175</v>
      </c>
      <c r="AI224" s="48"/>
      <c r="AL224" s="17"/>
    </row>
    <row r="225" spans="1:38" ht="15.75" outlineLevel="2" x14ac:dyDescent="0.25">
      <c r="A225" s="19">
        <v>3</v>
      </c>
      <c r="B225" s="12" t="s">
        <v>153</v>
      </c>
      <c r="C225" s="78"/>
      <c r="D225" s="78">
        <v>238</v>
      </c>
      <c r="E225" s="78">
        <v>23</v>
      </c>
      <c r="F225" s="41"/>
      <c r="G225" s="126">
        <v>1.0029999999999999</v>
      </c>
      <c r="H225" s="13" t="s">
        <v>8</v>
      </c>
      <c r="I225" s="13" t="s">
        <v>274</v>
      </c>
      <c r="J225" s="52">
        <v>1230500</v>
      </c>
      <c r="K225" s="52">
        <v>102541.67</v>
      </c>
      <c r="L225" s="51">
        <v>0.81071280000000001</v>
      </c>
      <c r="M225" s="14">
        <f t="shared" si="140"/>
        <v>83131.839999999997</v>
      </c>
      <c r="N225" s="14">
        <f t="shared" si="115"/>
        <v>83131.839999999997</v>
      </c>
      <c r="O225" s="14">
        <f t="shared" si="116"/>
        <v>83131.839999999997</v>
      </c>
      <c r="P225" s="13" t="s">
        <v>274</v>
      </c>
      <c r="Q225" s="52">
        <v>1230500</v>
      </c>
      <c r="R225" s="52">
        <v>102541.67</v>
      </c>
      <c r="S225" s="92">
        <v>0.81071280000000001</v>
      </c>
      <c r="T225" s="100">
        <f t="shared" si="141"/>
        <v>83381.239935583115</v>
      </c>
      <c r="U225" s="14">
        <f t="shared" ref="U225:AF240" si="143">T225</f>
        <v>83381.239935583115</v>
      </c>
      <c r="V225" s="13" t="s">
        <v>274</v>
      </c>
      <c r="W225" s="52">
        <v>1230500</v>
      </c>
      <c r="X225" s="52">
        <v>102541.67</v>
      </c>
      <c r="Y225" s="92">
        <v>0.81071280000000001</v>
      </c>
      <c r="Z225" s="14">
        <f t="shared" ref="Z225:Z240" si="144">U225</f>
        <v>83381.239935583115</v>
      </c>
      <c r="AA225" s="14">
        <f t="shared" si="143"/>
        <v>83381.239935583115</v>
      </c>
      <c r="AB225" s="14">
        <f t="shared" si="143"/>
        <v>83381.239935583115</v>
      </c>
      <c r="AC225" s="14">
        <f t="shared" si="143"/>
        <v>83381.239935583115</v>
      </c>
      <c r="AD225" s="14">
        <f t="shared" si="143"/>
        <v>83381.239935583115</v>
      </c>
      <c r="AE225" s="14">
        <f t="shared" si="143"/>
        <v>83381.239935583115</v>
      </c>
      <c r="AF225" s="14">
        <f t="shared" si="143"/>
        <v>83381.239935583115</v>
      </c>
      <c r="AG225" s="74">
        <f t="shared" si="142"/>
        <v>999826.67942024779</v>
      </c>
      <c r="AI225" s="48"/>
      <c r="AL225" s="17"/>
    </row>
    <row r="226" spans="1:38" ht="15.75" outlineLevel="2" x14ac:dyDescent="0.25">
      <c r="A226" s="19">
        <v>4</v>
      </c>
      <c r="B226" s="12" t="s">
        <v>154</v>
      </c>
      <c r="C226" s="78"/>
      <c r="D226" s="78">
        <v>269</v>
      </c>
      <c r="E226" s="78">
        <v>50</v>
      </c>
      <c r="F226" s="41"/>
      <c r="G226" s="126">
        <v>1.0069999999999999</v>
      </c>
      <c r="H226" s="13" t="s">
        <v>8</v>
      </c>
      <c r="I226" s="13" t="s">
        <v>274</v>
      </c>
      <c r="J226" s="52">
        <v>1230500</v>
      </c>
      <c r="K226" s="52">
        <v>102541.67</v>
      </c>
      <c r="L226" s="51">
        <v>0.81071280000000001</v>
      </c>
      <c r="M226" s="14">
        <f t="shared" si="140"/>
        <v>83131.839999999997</v>
      </c>
      <c r="N226" s="14">
        <f t="shared" si="115"/>
        <v>83131.839999999997</v>
      </c>
      <c r="O226" s="14">
        <f t="shared" si="116"/>
        <v>83131.839999999997</v>
      </c>
      <c r="P226" s="13" t="s">
        <v>274</v>
      </c>
      <c r="Q226" s="52">
        <v>1230500</v>
      </c>
      <c r="R226" s="52">
        <v>102541.67</v>
      </c>
      <c r="S226" s="92">
        <v>0.81071280000000001</v>
      </c>
      <c r="T226" s="100">
        <f t="shared" si="141"/>
        <v>83713.767313192613</v>
      </c>
      <c r="U226" s="14">
        <f t="shared" si="143"/>
        <v>83713.767313192613</v>
      </c>
      <c r="V226" s="13" t="s">
        <v>274</v>
      </c>
      <c r="W226" s="52">
        <v>1230500</v>
      </c>
      <c r="X226" s="52">
        <v>102541.67</v>
      </c>
      <c r="Y226" s="92">
        <v>0.81071280000000001</v>
      </c>
      <c r="Z226" s="14">
        <f t="shared" si="144"/>
        <v>83713.767313192613</v>
      </c>
      <c r="AA226" s="14">
        <f t="shared" si="143"/>
        <v>83713.767313192613</v>
      </c>
      <c r="AB226" s="14">
        <f t="shared" si="143"/>
        <v>83713.767313192613</v>
      </c>
      <c r="AC226" s="14">
        <f t="shared" si="143"/>
        <v>83713.767313192613</v>
      </c>
      <c r="AD226" s="14">
        <f t="shared" si="143"/>
        <v>83713.767313192613</v>
      </c>
      <c r="AE226" s="14">
        <f t="shared" si="143"/>
        <v>83713.767313192613</v>
      </c>
      <c r="AF226" s="14">
        <f t="shared" si="143"/>
        <v>83713.767313192613</v>
      </c>
      <c r="AG226" s="74">
        <f t="shared" si="142"/>
        <v>1002819.4258187334</v>
      </c>
      <c r="AI226" s="48"/>
      <c r="AL226" s="17"/>
    </row>
    <row r="227" spans="1:38" ht="15.75" outlineLevel="2" x14ac:dyDescent="0.25">
      <c r="A227" s="19">
        <v>5</v>
      </c>
      <c r="B227" s="12" t="s">
        <v>155</v>
      </c>
      <c r="C227" s="78"/>
      <c r="D227" s="78">
        <v>652</v>
      </c>
      <c r="E227" s="78">
        <v>107</v>
      </c>
      <c r="F227" s="41"/>
      <c r="G227" s="126">
        <v>1.014</v>
      </c>
      <c r="H227" s="13" t="s">
        <v>8</v>
      </c>
      <c r="I227" s="13" t="s">
        <v>274</v>
      </c>
      <c r="J227" s="52">
        <v>1230500</v>
      </c>
      <c r="K227" s="52">
        <v>102541.67</v>
      </c>
      <c r="L227" s="51">
        <v>0.81071280000000001</v>
      </c>
      <c r="M227" s="14">
        <f t="shared" si="140"/>
        <v>83131.839999999997</v>
      </c>
      <c r="N227" s="14">
        <f t="shared" si="115"/>
        <v>83131.839999999997</v>
      </c>
      <c r="O227" s="14">
        <f t="shared" si="116"/>
        <v>83131.839999999997</v>
      </c>
      <c r="P227" s="13" t="s">
        <v>274</v>
      </c>
      <c r="Q227" s="52">
        <v>1230500</v>
      </c>
      <c r="R227" s="52">
        <v>102541.67</v>
      </c>
      <c r="S227" s="92">
        <v>0.81071280000000001</v>
      </c>
      <c r="T227" s="100">
        <f t="shared" si="141"/>
        <v>84295.69022400926</v>
      </c>
      <c r="U227" s="14">
        <f t="shared" si="143"/>
        <v>84295.69022400926</v>
      </c>
      <c r="V227" s="13" t="s">
        <v>274</v>
      </c>
      <c r="W227" s="52">
        <v>1230500</v>
      </c>
      <c r="X227" s="52">
        <v>102541.67</v>
      </c>
      <c r="Y227" s="92">
        <v>0.81071280000000001</v>
      </c>
      <c r="Z227" s="14">
        <f t="shared" si="144"/>
        <v>84295.69022400926</v>
      </c>
      <c r="AA227" s="14">
        <f t="shared" si="143"/>
        <v>84295.69022400926</v>
      </c>
      <c r="AB227" s="14">
        <f t="shared" si="143"/>
        <v>84295.69022400926</v>
      </c>
      <c r="AC227" s="14">
        <f t="shared" si="143"/>
        <v>84295.69022400926</v>
      </c>
      <c r="AD227" s="14">
        <f t="shared" si="143"/>
        <v>84295.69022400926</v>
      </c>
      <c r="AE227" s="14">
        <f t="shared" si="143"/>
        <v>84295.69022400926</v>
      </c>
      <c r="AF227" s="14">
        <f t="shared" si="143"/>
        <v>84295.69022400926</v>
      </c>
      <c r="AG227" s="74">
        <f t="shared" si="142"/>
        <v>1008056.7320160831</v>
      </c>
      <c r="AI227" s="48"/>
      <c r="AL227" s="17"/>
    </row>
    <row r="228" spans="1:38" ht="15.75" outlineLevel="2" x14ac:dyDescent="0.25">
      <c r="A228" s="19">
        <v>6</v>
      </c>
      <c r="B228" s="12" t="s">
        <v>156</v>
      </c>
      <c r="C228" s="78"/>
      <c r="D228" s="78">
        <v>460</v>
      </c>
      <c r="E228" s="78">
        <v>73</v>
      </c>
      <c r="F228" s="41"/>
      <c r="G228" s="126">
        <v>1.01</v>
      </c>
      <c r="H228" s="13" t="s">
        <v>8</v>
      </c>
      <c r="I228" s="13" t="s">
        <v>274</v>
      </c>
      <c r="J228" s="52">
        <v>1230500</v>
      </c>
      <c r="K228" s="52">
        <v>102541.67</v>
      </c>
      <c r="L228" s="51">
        <v>0.81071280000000001</v>
      </c>
      <c r="M228" s="14">
        <f t="shared" si="140"/>
        <v>83131.839999999997</v>
      </c>
      <c r="N228" s="14">
        <f t="shared" si="115"/>
        <v>83131.839999999997</v>
      </c>
      <c r="O228" s="14">
        <f t="shared" si="116"/>
        <v>83131.839999999997</v>
      </c>
      <c r="P228" s="13" t="s">
        <v>274</v>
      </c>
      <c r="Q228" s="52">
        <v>1230500</v>
      </c>
      <c r="R228" s="52">
        <v>102541.67</v>
      </c>
      <c r="S228" s="92">
        <v>0.81071280000000001</v>
      </c>
      <c r="T228" s="100">
        <f t="shared" si="141"/>
        <v>83963.162846399762</v>
      </c>
      <c r="U228" s="14">
        <f t="shared" si="143"/>
        <v>83963.162846399762</v>
      </c>
      <c r="V228" s="13" t="s">
        <v>274</v>
      </c>
      <c r="W228" s="52">
        <v>1230500</v>
      </c>
      <c r="X228" s="52">
        <v>102541.67</v>
      </c>
      <c r="Y228" s="92">
        <v>0.81071280000000001</v>
      </c>
      <c r="Z228" s="14">
        <f t="shared" si="144"/>
        <v>83963.162846399762</v>
      </c>
      <c r="AA228" s="14">
        <f t="shared" si="143"/>
        <v>83963.162846399762</v>
      </c>
      <c r="AB228" s="14">
        <f t="shared" si="143"/>
        <v>83963.162846399762</v>
      </c>
      <c r="AC228" s="14">
        <f t="shared" si="143"/>
        <v>83963.162846399762</v>
      </c>
      <c r="AD228" s="14">
        <f t="shared" si="143"/>
        <v>83963.162846399762</v>
      </c>
      <c r="AE228" s="14">
        <f t="shared" si="143"/>
        <v>83963.162846399762</v>
      </c>
      <c r="AF228" s="14">
        <f t="shared" si="143"/>
        <v>83963.162846399762</v>
      </c>
      <c r="AG228" s="74">
        <f t="shared" si="142"/>
        <v>1005063.9856175976</v>
      </c>
      <c r="AI228" s="48"/>
      <c r="AL228" s="17"/>
    </row>
    <row r="229" spans="1:38" ht="15.75" outlineLevel="2" x14ac:dyDescent="0.25">
      <c r="A229" s="19">
        <v>7</v>
      </c>
      <c r="B229" s="12" t="s">
        <v>157</v>
      </c>
      <c r="C229" s="78"/>
      <c r="D229" s="78">
        <v>256</v>
      </c>
      <c r="E229" s="78">
        <v>52</v>
      </c>
      <c r="F229" s="41"/>
      <c r="G229" s="126">
        <v>1.014</v>
      </c>
      <c r="H229" s="13" t="s">
        <v>8</v>
      </c>
      <c r="I229" s="13" t="s">
        <v>274</v>
      </c>
      <c r="J229" s="52">
        <v>1230500</v>
      </c>
      <c r="K229" s="52">
        <v>102541.67</v>
      </c>
      <c r="L229" s="51">
        <v>0.38530320000000001</v>
      </c>
      <c r="M229" s="14">
        <f t="shared" si="140"/>
        <v>39509.629999999997</v>
      </c>
      <c r="N229" s="14">
        <f t="shared" si="115"/>
        <v>39509.629999999997</v>
      </c>
      <c r="O229" s="14">
        <f t="shared" si="116"/>
        <v>39509.629999999997</v>
      </c>
      <c r="P229" s="13" t="s">
        <v>274</v>
      </c>
      <c r="Q229" s="52">
        <v>1230500</v>
      </c>
      <c r="R229" s="52">
        <v>102541.67</v>
      </c>
      <c r="S229" s="92">
        <v>0.38530320000000001</v>
      </c>
      <c r="T229" s="100">
        <f t="shared" si="141"/>
        <v>40062.768454524819</v>
      </c>
      <c r="U229" s="14">
        <f t="shared" si="143"/>
        <v>40062.768454524819</v>
      </c>
      <c r="V229" s="13" t="s">
        <v>274</v>
      </c>
      <c r="W229" s="52">
        <v>1230500</v>
      </c>
      <c r="X229" s="52">
        <v>102541.67</v>
      </c>
      <c r="Y229" s="92">
        <v>0.38530320000000001</v>
      </c>
      <c r="Z229" s="14">
        <f t="shared" si="144"/>
        <v>40062.768454524819</v>
      </c>
      <c r="AA229" s="14">
        <f t="shared" si="143"/>
        <v>40062.768454524819</v>
      </c>
      <c r="AB229" s="14">
        <f t="shared" si="143"/>
        <v>40062.768454524819</v>
      </c>
      <c r="AC229" s="14">
        <f t="shared" si="143"/>
        <v>40062.768454524819</v>
      </c>
      <c r="AD229" s="14">
        <f t="shared" si="143"/>
        <v>40062.768454524819</v>
      </c>
      <c r="AE229" s="14">
        <f t="shared" si="143"/>
        <v>40062.768454524819</v>
      </c>
      <c r="AF229" s="14">
        <f t="shared" si="143"/>
        <v>40062.768454524819</v>
      </c>
      <c r="AG229" s="74">
        <f t="shared" si="142"/>
        <v>479093.80609072326</v>
      </c>
      <c r="AI229" s="48"/>
      <c r="AL229" s="17"/>
    </row>
    <row r="230" spans="1:38" ht="15.75" outlineLevel="2" x14ac:dyDescent="0.25">
      <c r="A230" s="19">
        <v>8</v>
      </c>
      <c r="B230" s="12" t="s">
        <v>158</v>
      </c>
      <c r="C230" s="78"/>
      <c r="D230" s="78">
        <v>658</v>
      </c>
      <c r="E230" s="78">
        <v>109</v>
      </c>
      <c r="F230" s="41"/>
      <c r="G230" s="126">
        <v>1.022</v>
      </c>
      <c r="H230" s="13" t="s">
        <v>8</v>
      </c>
      <c r="I230" s="13" t="s">
        <v>274</v>
      </c>
      <c r="J230" s="52">
        <v>1230500</v>
      </c>
      <c r="K230" s="52">
        <v>102541.67</v>
      </c>
      <c r="L230" s="51">
        <v>0.52710639999999997</v>
      </c>
      <c r="M230" s="14">
        <f t="shared" si="140"/>
        <v>54050.37</v>
      </c>
      <c r="N230" s="14">
        <f t="shared" si="115"/>
        <v>54050.37</v>
      </c>
      <c r="O230" s="14">
        <f t="shared" si="116"/>
        <v>54050.37</v>
      </c>
      <c r="P230" s="13" t="s">
        <v>274</v>
      </c>
      <c r="Q230" s="52">
        <v>1230500</v>
      </c>
      <c r="R230" s="52">
        <v>102541.67</v>
      </c>
      <c r="S230" s="92">
        <v>0.52710639999999997</v>
      </c>
      <c r="T230" s="100">
        <f t="shared" si="141"/>
        <v>55239.478675209131</v>
      </c>
      <c r="U230" s="14">
        <f t="shared" si="143"/>
        <v>55239.478675209131</v>
      </c>
      <c r="V230" s="13" t="s">
        <v>274</v>
      </c>
      <c r="W230" s="52">
        <v>1230500</v>
      </c>
      <c r="X230" s="52">
        <v>102541.67</v>
      </c>
      <c r="Y230" s="92">
        <v>0.52710639999999997</v>
      </c>
      <c r="Z230" s="14">
        <f t="shared" si="144"/>
        <v>55239.478675209131</v>
      </c>
      <c r="AA230" s="14">
        <f t="shared" si="143"/>
        <v>55239.478675209131</v>
      </c>
      <c r="AB230" s="14">
        <f t="shared" si="143"/>
        <v>55239.478675209131</v>
      </c>
      <c r="AC230" s="14">
        <f t="shared" si="143"/>
        <v>55239.478675209131</v>
      </c>
      <c r="AD230" s="14">
        <f t="shared" si="143"/>
        <v>55239.478675209131</v>
      </c>
      <c r="AE230" s="14">
        <f t="shared" si="143"/>
        <v>55239.478675209131</v>
      </c>
      <c r="AF230" s="14">
        <f t="shared" si="143"/>
        <v>55239.478675209131</v>
      </c>
      <c r="AG230" s="74">
        <f t="shared" si="142"/>
        <v>659306.41807688202</v>
      </c>
      <c r="AI230" s="48"/>
      <c r="AL230" s="17"/>
    </row>
    <row r="231" spans="1:38" ht="15.75" outlineLevel="2" x14ac:dyDescent="0.25">
      <c r="A231" s="19">
        <v>9</v>
      </c>
      <c r="B231" s="12" t="s">
        <v>159</v>
      </c>
      <c r="C231" s="78"/>
      <c r="D231" s="78">
        <v>614</v>
      </c>
      <c r="E231" s="78">
        <v>62</v>
      </c>
      <c r="F231" s="41"/>
      <c r="G231" s="126">
        <v>1.008</v>
      </c>
      <c r="H231" s="13" t="s">
        <v>8</v>
      </c>
      <c r="I231" s="13" t="s">
        <v>274</v>
      </c>
      <c r="J231" s="52">
        <v>1230500</v>
      </c>
      <c r="K231" s="52">
        <v>102541.67</v>
      </c>
      <c r="L231" s="51">
        <v>0.81071280000000001</v>
      </c>
      <c r="M231" s="14">
        <f t="shared" si="140"/>
        <v>83131.839999999997</v>
      </c>
      <c r="N231" s="14">
        <f t="shared" si="115"/>
        <v>83131.839999999997</v>
      </c>
      <c r="O231" s="14">
        <f t="shared" si="116"/>
        <v>83131.839999999997</v>
      </c>
      <c r="P231" s="13" t="s">
        <v>274</v>
      </c>
      <c r="Q231" s="52">
        <v>1230500</v>
      </c>
      <c r="R231" s="52">
        <v>102541.67</v>
      </c>
      <c r="S231" s="92">
        <v>0.81071280000000001</v>
      </c>
      <c r="T231" s="100">
        <f t="shared" si="141"/>
        <v>83796.899157595006</v>
      </c>
      <c r="U231" s="14">
        <f t="shared" si="143"/>
        <v>83796.899157595006</v>
      </c>
      <c r="V231" s="13" t="s">
        <v>274</v>
      </c>
      <c r="W231" s="52">
        <v>1230500</v>
      </c>
      <c r="X231" s="52">
        <v>102541.67</v>
      </c>
      <c r="Y231" s="92">
        <v>0.81071280000000001</v>
      </c>
      <c r="Z231" s="14">
        <f t="shared" si="144"/>
        <v>83796.899157595006</v>
      </c>
      <c r="AA231" s="14">
        <f t="shared" si="143"/>
        <v>83796.899157595006</v>
      </c>
      <c r="AB231" s="14">
        <f t="shared" si="143"/>
        <v>83796.899157595006</v>
      </c>
      <c r="AC231" s="14">
        <f t="shared" si="143"/>
        <v>83796.899157595006</v>
      </c>
      <c r="AD231" s="14">
        <f t="shared" si="143"/>
        <v>83796.899157595006</v>
      </c>
      <c r="AE231" s="14">
        <f t="shared" si="143"/>
        <v>83796.899157595006</v>
      </c>
      <c r="AF231" s="14">
        <f t="shared" si="143"/>
        <v>83796.899157595006</v>
      </c>
      <c r="AG231" s="74">
        <f t="shared" si="142"/>
        <v>1003567.6124183551</v>
      </c>
      <c r="AI231" s="48"/>
      <c r="AL231" s="17"/>
    </row>
    <row r="232" spans="1:38" ht="15.75" outlineLevel="2" x14ac:dyDescent="0.25">
      <c r="A232" s="19">
        <v>10</v>
      </c>
      <c r="B232" s="12" t="s">
        <v>160</v>
      </c>
      <c r="C232" s="78"/>
      <c r="D232" s="78">
        <v>572</v>
      </c>
      <c r="E232" s="78">
        <v>90</v>
      </c>
      <c r="F232" s="41"/>
      <c r="G232" s="126">
        <v>1.012</v>
      </c>
      <c r="H232" s="13" t="s">
        <v>8</v>
      </c>
      <c r="I232" s="13" t="s">
        <v>274</v>
      </c>
      <c r="J232" s="52">
        <v>1230500</v>
      </c>
      <c r="K232" s="52">
        <v>102541.67</v>
      </c>
      <c r="L232" s="51">
        <v>0.81071280000000001</v>
      </c>
      <c r="M232" s="14">
        <f t="shared" si="140"/>
        <v>83131.839999999997</v>
      </c>
      <c r="N232" s="14">
        <f t="shared" si="115"/>
        <v>83131.839999999997</v>
      </c>
      <c r="O232" s="14">
        <f t="shared" si="116"/>
        <v>83131.839999999997</v>
      </c>
      <c r="P232" s="13" t="s">
        <v>274</v>
      </c>
      <c r="Q232" s="52">
        <v>1230500</v>
      </c>
      <c r="R232" s="52">
        <v>102541.67</v>
      </c>
      <c r="S232" s="92">
        <v>0.81071280000000001</v>
      </c>
      <c r="T232" s="100">
        <f t="shared" si="141"/>
        <v>84129.426535204504</v>
      </c>
      <c r="U232" s="14">
        <f t="shared" si="143"/>
        <v>84129.426535204504</v>
      </c>
      <c r="V232" s="13" t="s">
        <v>274</v>
      </c>
      <c r="W232" s="52">
        <v>1230500</v>
      </c>
      <c r="X232" s="52">
        <v>102541.67</v>
      </c>
      <c r="Y232" s="92">
        <v>0.81071280000000001</v>
      </c>
      <c r="Z232" s="14">
        <f t="shared" si="144"/>
        <v>84129.426535204504</v>
      </c>
      <c r="AA232" s="14">
        <f t="shared" si="143"/>
        <v>84129.426535204504</v>
      </c>
      <c r="AB232" s="14">
        <f t="shared" si="143"/>
        <v>84129.426535204504</v>
      </c>
      <c r="AC232" s="14">
        <f t="shared" si="143"/>
        <v>84129.426535204504</v>
      </c>
      <c r="AD232" s="14">
        <f t="shared" si="143"/>
        <v>84129.426535204504</v>
      </c>
      <c r="AE232" s="14">
        <f t="shared" si="143"/>
        <v>84129.426535204504</v>
      </c>
      <c r="AF232" s="14">
        <f t="shared" si="143"/>
        <v>84129.426535204504</v>
      </c>
      <c r="AG232" s="74">
        <f t="shared" si="142"/>
        <v>1006560.3588168406</v>
      </c>
      <c r="AI232" s="48"/>
      <c r="AL232" s="17"/>
    </row>
    <row r="233" spans="1:38" ht="15.75" outlineLevel="2" x14ac:dyDescent="0.25">
      <c r="A233" s="19">
        <v>11</v>
      </c>
      <c r="B233" s="12" t="s">
        <v>161</v>
      </c>
      <c r="C233" s="78"/>
      <c r="D233" s="78">
        <v>809</v>
      </c>
      <c r="E233" s="78">
        <v>93</v>
      </c>
      <c r="F233" s="41"/>
      <c r="G233" s="126">
        <v>1.012</v>
      </c>
      <c r="H233" s="13" t="s">
        <v>8</v>
      </c>
      <c r="I233" s="13" t="s">
        <v>274</v>
      </c>
      <c r="J233" s="52">
        <v>1230500</v>
      </c>
      <c r="K233" s="52">
        <v>102541.67</v>
      </c>
      <c r="L233" s="51">
        <v>0.81071280000000001</v>
      </c>
      <c r="M233" s="14">
        <f t="shared" si="140"/>
        <v>83131.839999999997</v>
      </c>
      <c r="N233" s="14">
        <f t="shared" si="115"/>
        <v>83131.839999999997</v>
      </c>
      <c r="O233" s="14">
        <f t="shared" si="116"/>
        <v>83131.839999999997</v>
      </c>
      <c r="P233" s="13" t="s">
        <v>274</v>
      </c>
      <c r="Q233" s="52">
        <v>1230500</v>
      </c>
      <c r="R233" s="52">
        <v>102541.67</v>
      </c>
      <c r="S233" s="92">
        <v>0.81071280000000001</v>
      </c>
      <c r="T233" s="100">
        <f t="shared" si="141"/>
        <v>84129.426535204504</v>
      </c>
      <c r="U233" s="14">
        <f t="shared" si="143"/>
        <v>84129.426535204504</v>
      </c>
      <c r="V233" s="13" t="s">
        <v>274</v>
      </c>
      <c r="W233" s="52">
        <v>1230500</v>
      </c>
      <c r="X233" s="52">
        <v>102541.67</v>
      </c>
      <c r="Y233" s="92">
        <v>0.81071280000000001</v>
      </c>
      <c r="Z233" s="14">
        <f t="shared" si="144"/>
        <v>84129.426535204504</v>
      </c>
      <c r="AA233" s="14">
        <f t="shared" si="143"/>
        <v>84129.426535204504</v>
      </c>
      <c r="AB233" s="14">
        <f t="shared" si="143"/>
        <v>84129.426535204504</v>
      </c>
      <c r="AC233" s="14">
        <f t="shared" si="143"/>
        <v>84129.426535204504</v>
      </c>
      <c r="AD233" s="14">
        <f t="shared" si="143"/>
        <v>84129.426535204504</v>
      </c>
      <c r="AE233" s="14">
        <f t="shared" si="143"/>
        <v>84129.426535204504</v>
      </c>
      <c r="AF233" s="14">
        <f t="shared" si="143"/>
        <v>84129.426535204504</v>
      </c>
      <c r="AG233" s="74">
        <f t="shared" si="142"/>
        <v>1006560.3588168406</v>
      </c>
      <c r="AI233" s="48"/>
      <c r="AL233" s="17"/>
    </row>
    <row r="234" spans="1:38" ht="15.75" outlineLevel="2" x14ac:dyDescent="0.25">
      <c r="A234" s="19">
        <v>12</v>
      </c>
      <c r="B234" s="12" t="s">
        <v>162</v>
      </c>
      <c r="C234" s="78"/>
      <c r="D234" s="78">
        <v>262</v>
      </c>
      <c r="E234" s="78">
        <v>73</v>
      </c>
      <c r="F234" s="41"/>
      <c r="G234" s="126">
        <v>1.01</v>
      </c>
      <c r="H234" s="13" t="s">
        <v>8</v>
      </c>
      <c r="I234" s="13" t="s">
        <v>274</v>
      </c>
      <c r="J234" s="52">
        <v>1230500</v>
      </c>
      <c r="K234" s="52">
        <v>102541.67</v>
      </c>
      <c r="L234" s="51">
        <v>0.81071280000000001</v>
      </c>
      <c r="M234" s="14">
        <f t="shared" si="140"/>
        <v>83131.839999999997</v>
      </c>
      <c r="N234" s="14">
        <f t="shared" si="115"/>
        <v>83131.839999999997</v>
      </c>
      <c r="O234" s="14">
        <f t="shared" si="116"/>
        <v>83131.839999999997</v>
      </c>
      <c r="P234" s="13" t="s">
        <v>274</v>
      </c>
      <c r="Q234" s="52">
        <v>1230500</v>
      </c>
      <c r="R234" s="52">
        <v>102541.67</v>
      </c>
      <c r="S234" s="92">
        <v>0.81071280000000001</v>
      </c>
      <c r="T234" s="100">
        <f t="shared" si="141"/>
        <v>83963.162846399762</v>
      </c>
      <c r="U234" s="14">
        <f t="shared" si="143"/>
        <v>83963.162846399762</v>
      </c>
      <c r="V234" s="13" t="s">
        <v>274</v>
      </c>
      <c r="W234" s="52">
        <v>1230500</v>
      </c>
      <c r="X234" s="52">
        <v>102541.67</v>
      </c>
      <c r="Y234" s="92">
        <v>0.81071280000000001</v>
      </c>
      <c r="Z234" s="14">
        <f t="shared" si="144"/>
        <v>83963.162846399762</v>
      </c>
      <c r="AA234" s="14">
        <f t="shared" si="143"/>
        <v>83963.162846399762</v>
      </c>
      <c r="AB234" s="14">
        <f t="shared" si="143"/>
        <v>83963.162846399762</v>
      </c>
      <c r="AC234" s="14">
        <f t="shared" si="143"/>
        <v>83963.162846399762</v>
      </c>
      <c r="AD234" s="14">
        <f t="shared" si="143"/>
        <v>83963.162846399762</v>
      </c>
      <c r="AE234" s="14">
        <f t="shared" si="143"/>
        <v>83963.162846399762</v>
      </c>
      <c r="AF234" s="14">
        <f t="shared" si="143"/>
        <v>83963.162846399762</v>
      </c>
      <c r="AG234" s="74">
        <f t="shared" si="142"/>
        <v>1005063.9856175976</v>
      </c>
      <c r="AI234" s="48"/>
      <c r="AL234" s="17"/>
    </row>
    <row r="235" spans="1:38" ht="15.75" outlineLevel="2" x14ac:dyDescent="0.25">
      <c r="A235" s="19">
        <v>13</v>
      </c>
      <c r="B235" s="12" t="s">
        <v>163</v>
      </c>
      <c r="C235" s="78"/>
      <c r="D235" s="78">
        <v>294</v>
      </c>
      <c r="E235" s="78">
        <v>26</v>
      </c>
      <c r="F235" s="41"/>
      <c r="G235" s="126">
        <v>1.0029999999999999</v>
      </c>
      <c r="H235" s="13" t="s">
        <v>8</v>
      </c>
      <c r="I235" s="13" t="s">
        <v>274</v>
      </c>
      <c r="J235" s="52">
        <v>1230500</v>
      </c>
      <c r="K235" s="52">
        <v>102541.67</v>
      </c>
      <c r="L235" s="51">
        <v>0.81071280000000001</v>
      </c>
      <c r="M235" s="14">
        <f t="shared" si="140"/>
        <v>83131.839999999997</v>
      </c>
      <c r="N235" s="14">
        <f t="shared" si="115"/>
        <v>83131.839999999997</v>
      </c>
      <c r="O235" s="14">
        <f t="shared" si="116"/>
        <v>83131.839999999997</v>
      </c>
      <c r="P235" s="13" t="s">
        <v>274</v>
      </c>
      <c r="Q235" s="52">
        <v>1230500</v>
      </c>
      <c r="R235" s="52">
        <v>102541.67</v>
      </c>
      <c r="S235" s="92">
        <v>0.81071280000000001</v>
      </c>
      <c r="T235" s="100">
        <f t="shared" si="141"/>
        <v>83381.239935583115</v>
      </c>
      <c r="U235" s="14">
        <f t="shared" si="143"/>
        <v>83381.239935583115</v>
      </c>
      <c r="V235" s="13" t="s">
        <v>274</v>
      </c>
      <c r="W235" s="52">
        <v>1230500</v>
      </c>
      <c r="X235" s="52">
        <v>102541.67</v>
      </c>
      <c r="Y235" s="92">
        <v>0.81071280000000001</v>
      </c>
      <c r="Z235" s="14">
        <f t="shared" si="144"/>
        <v>83381.239935583115</v>
      </c>
      <c r="AA235" s="14">
        <f t="shared" si="143"/>
        <v>83381.239935583115</v>
      </c>
      <c r="AB235" s="14">
        <f t="shared" si="143"/>
        <v>83381.239935583115</v>
      </c>
      <c r="AC235" s="14">
        <f t="shared" si="143"/>
        <v>83381.239935583115</v>
      </c>
      <c r="AD235" s="14">
        <f t="shared" si="143"/>
        <v>83381.239935583115</v>
      </c>
      <c r="AE235" s="14">
        <f t="shared" si="143"/>
        <v>83381.239935583115</v>
      </c>
      <c r="AF235" s="14">
        <f t="shared" si="143"/>
        <v>83381.239935583115</v>
      </c>
      <c r="AG235" s="74">
        <f t="shared" si="142"/>
        <v>999826.67942024779</v>
      </c>
      <c r="AI235" s="48"/>
      <c r="AL235" s="17"/>
    </row>
    <row r="236" spans="1:38" ht="15.75" outlineLevel="2" x14ac:dyDescent="0.25">
      <c r="A236" s="19">
        <v>14</v>
      </c>
      <c r="B236" s="12" t="s">
        <v>164</v>
      </c>
      <c r="C236" s="78"/>
      <c r="D236" s="78">
        <v>364</v>
      </c>
      <c r="E236" s="78">
        <v>71</v>
      </c>
      <c r="F236" s="41">
        <v>1</v>
      </c>
      <c r="G236" s="126">
        <v>1</v>
      </c>
      <c r="H236" s="13" t="s">
        <v>8</v>
      </c>
      <c r="I236" s="13" t="s">
        <v>274</v>
      </c>
      <c r="J236" s="52">
        <v>1230500</v>
      </c>
      <c r="K236" s="52">
        <v>102541.67</v>
      </c>
      <c r="L236" s="51">
        <v>0.81071280000000001</v>
      </c>
      <c r="M236" s="14">
        <f t="shared" si="140"/>
        <v>83131.839999999997</v>
      </c>
      <c r="N236" s="14">
        <f t="shared" si="115"/>
        <v>83131.839999999997</v>
      </c>
      <c r="O236" s="14">
        <f t="shared" si="116"/>
        <v>83131.839999999997</v>
      </c>
      <c r="P236" s="13" t="s">
        <v>274</v>
      </c>
      <c r="Q236" s="52">
        <v>1230500</v>
      </c>
      <c r="R236" s="52">
        <v>102541.67</v>
      </c>
      <c r="S236" s="92">
        <v>0.81071280000000001</v>
      </c>
      <c r="T236" s="100">
        <f t="shared" si="141"/>
        <v>83131.844402375995</v>
      </c>
      <c r="U236" s="14">
        <f t="shared" si="143"/>
        <v>83131.844402375995</v>
      </c>
      <c r="V236" s="13" t="s">
        <v>274</v>
      </c>
      <c r="W236" s="52">
        <v>1230500</v>
      </c>
      <c r="X236" s="52">
        <v>102541.67</v>
      </c>
      <c r="Y236" s="92">
        <v>0.81071280000000001</v>
      </c>
      <c r="Z236" s="14">
        <f t="shared" si="144"/>
        <v>83131.844402375995</v>
      </c>
      <c r="AA236" s="14">
        <f t="shared" si="143"/>
        <v>83131.844402375995</v>
      </c>
      <c r="AB236" s="14">
        <f t="shared" si="143"/>
        <v>83131.844402375995</v>
      </c>
      <c r="AC236" s="14">
        <f t="shared" si="143"/>
        <v>83131.844402375995</v>
      </c>
      <c r="AD236" s="14">
        <f t="shared" si="143"/>
        <v>83131.844402375995</v>
      </c>
      <c r="AE236" s="14">
        <f t="shared" si="143"/>
        <v>83131.844402375995</v>
      </c>
      <c r="AF236" s="14">
        <f t="shared" si="143"/>
        <v>83131.844402375995</v>
      </c>
      <c r="AG236" s="74">
        <f t="shared" si="142"/>
        <v>997582.11962138384</v>
      </c>
      <c r="AI236" s="48"/>
      <c r="AL236" s="17"/>
    </row>
    <row r="237" spans="1:38" ht="15.75" outlineLevel="2" x14ac:dyDescent="0.25">
      <c r="A237" s="43">
        <v>15</v>
      </c>
      <c r="B237" s="24" t="s">
        <v>265</v>
      </c>
      <c r="C237" s="78"/>
      <c r="D237" s="78">
        <v>112</v>
      </c>
      <c r="E237" s="78">
        <v>4</v>
      </c>
      <c r="F237" s="41"/>
      <c r="G237" s="126">
        <v>1.0009999999999999</v>
      </c>
      <c r="H237" s="13" t="s">
        <v>8</v>
      </c>
      <c r="I237" s="13" t="s">
        <v>274</v>
      </c>
      <c r="J237" s="52">
        <v>1230500</v>
      </c>
      <c r="K237" s="52">
        <v>102541.67</v>
      </c>
      <c r="L237" s="51">
        <v>0.52710639999999997</v>
      </c>
      <c r="M237" s="14">
        <f t="shared" si="140"/>
        <v>54050.37</v>
      </c>
      <c r="N237" s="14">
        <f t="shared" si="115"/>
        <v>54050.37</v>
      </c>
      <c r="O237" s="14">
        <f t="shared" si="116"/>
        <v>54050.37</v>
      </c>
      <c r="P237" s="13" t="s">
        <v>274</v>
      </c>
      <c r="Q237" s="52">
        <v>1230500</v>
      </c>
      <c r="R237" s="52">
        <v>102541.67</v>
      </c>
      <c r="S237" s="92">
        <v>0.52710639999999997</v>
      </c>
      <c r="T237" s="100">
        <f t="shared" si="141"/>
        <v>54104.420894211682</v>
      </c>
      <c r="U237" s="14">
        <f t="shared" si="143"/>
        <v>54104.420894211682</v>
      </c>
      <c r="V237" s="13" t="s">
        <v>274</v>
      </c>
      <c r="W237" s="52">
        <v>1230500</v>
      </c>
      <c r="X237" s="52">
        <v>102541.67</v>
      </c>
      <c r="Y237" s="92">
        <v>0.52710639999999997</v>
      </c>
      <c r="Z237" s="14">
        <f t="shared" si="144"/>
        <v>54104.420894211682</v>
      </c>
      <c r="AA237" s="14">
        <f t="shared" si="143"/>
        <v>54104.420894211682</v>
      </c>
      <c r="AB237" s="14">
        <f t="shared" si="143"/>
        <v>54104.420894211682</v>
      </c>
      <c r="AC237" s="14">
        <f t="shared" si="143"/>
        <v>54104.420894211682</v>
      </c>
      <c r="AD237" s="14">
        <f t="shared" si="143"/>
        <v>54104.420894211682</v>
      </c>
      <c r="AE237" s="14">
        <f t="shared" si="143"/>
        <v>54104.420894211682</v>
      </c>
      <c r="AF237" s="14">
        <f t="shared" si="143"/>
        <v>54104.420894211682</v>
      </c>
      <c r="AG237" s="74">
        <f t="shared" si="142"/>
        <v>649090.89804790495</v>
      </c>
      <c r="AI237" s="48"/>
      <c r="AL237" s="17"/>
    </row>
    <row r="238" spans="1:38" ht="15.75" outlineLevel="2" x14ac:dyDescent="0.25">
      <c r="A238" s="43">
        <v>16</v>
      </c>
      <c r="B238" s="24" t="s">
        <v>266</v>
      </c>
      <c r="C238" s="78"/>
      <c r="D238" s="78">
        <v>246</v>
      </c>
      <c r="E238" s="78">
        <v>26</v>
      </c>
      <c r="F238" s="41"/>
      <c r="G238" s="126">
        <v>1.0049999999999999</v>
      </c>
      <c r="H238" s="13" t="s">
        <v>8</v>
      </c>
      <c r="I238" s="13" t="s">
        <v>274</v>
      </c>
      <c r="J238" s="52">
        <v>1230500</v>
      </c>
      <c r="K238" s="52">
        <v>102541.67</v>
      </c>
      <c r="L238" s="51">
        <v>0.52710639999999997</v>
      </c>
      <c r="M238" s="14">
        <f t="shared" si="140"/>
        <v>54050.37</v>
      </c>
      <c r="N238" s="14">
        <f t="shared" si="115"/>
        <v>54050.37</v>
      </c>
      <c r="O238" s="14">
        <f t="shared" si="116"/>
        <v>54050.37</v>
      </c>
      <c r="P238" s="13" t="s">
        <v>274</v>
      </c>
      <c r="Q238" s="52">
        <v>1230500</v>
      </c>
      <c r="R238" s="52">
        <v>102541.67</v>
      </c>
      <c r="S238" s="92">
        <v>0.52710639999999997</v>
      </c>
      <c r="T238" s="100">
        <f t="shared" si="141"/>
        <v>54320.622376306434</v>
      </c>
      <c r="U238" s="14">
        <f t="shared" si="143"/>
        <v>54320.622376306434</v>
      </c>
      <c r="V238" s="13" t="s">
        <v>274</v>
      </c>
      <c r="W238" s="52">
        <v>1230500</v>
      </c>
      <c r="X238" s="52">
        <v>102541.67</v>
      </c>
      <c r="Y238" s="92">
        <v>0.52710639999999997</v>
      </c>
      <c r="Z238" s="14">
        <f t="shared" si="144"/>
        <v>54320.622376306434</v>
      </c>
      <c r="AA238" s="14">
        <f t="shared" si="143"/>
        <v>54320.622376306434</v>
      </c>
      <c r="AB238" s="14">
        <f t="shared" si="143"/>
        <v>54320.622376306434</v>
      </c>
      <c r="AC238" s="14">
        <f t="shared" si="143"/>
        <v>54320.622376306434</v>
      </c>
      <c r="AD238" s="14">
        <f t="shared" si="143"/>
        <v>54320.622376306434</v>
      </c>
      <c r="AE238" s="14">
        <f t="shared" si="143"/>
        <v>54320.622376306434</v>
      </c>
      <c r="AF238" s="14">
        <f t="shared" si="143"/>
        <v>54320.622376306434</v>
      </c>
      <c r="AG238" s="74">
        <f t="shared" si="142"/>
        <v>651036.71138675802</v>
      </c>
      <c r="AI238" s="48"/>
      <c r="AL238" s="17"/>
    </row>
    <row r="239" spans="1:38" ht="15.75" outlineLevel="2" x14ac:dyDescent="0.25">
      <c r="A239" s="43">
        <v>17</v>
      </c>
      <c r="B239" s="24" t="s">
        <v>267</v>
      </c>
      <c r="C239" s="78"/>
      <c r="D239" s="78">
        <v>510</v>
      </c>
      <c r="E239" s="78">
        <v>76</v>
      </c>
      <c r="F239" s="41"/>
      <c r="G239" s="126">
        <v>1.0149999999999999</v>
      </c>
      <c r="H239" s="13" t="s">
        <v>8</v>
      </c>
      <c r="I239" s="13" t="s">
        <v>274</v>
      </c>
      <c r="J239" s="52">
        <v>1230500</v>
      </c>
      <c r="K239" s="52">
        <v>102541.67</v>
      </c>
      <c r="L239" s="51">
        <v>0.52710639999999997</v>
      </c>
      <c r="M239" s="14">
        <f t="shared" si="140"/>
        <v>54050.37</v>
      </c>
      <c r="N239" s="14">
        <f t="shared" si="115"/>
        <v>54050.37</v>
      </c>
      <c r="O239" s="14">
        <f t="shared" si="116"/>
        <v>54050.37</v>
      </c>
      <c r="P239" s="13" t="s">
        <v>274</v>
      </c>
      <c r="Q239" s="52">
        <v>1230500</v>
      </c>
      <c r="R239" s="52">
        <v>102541.67</v>
      </c>
      <c r="S239" s="92">
        <v>0.52710639999999997</v>
      </c>
      <c r="T239" s="100">
        <f t="shared" si="141"/>
        <v>54861.126081543312</v>
      </c>
      <c r="U239" s="14">
        <f t="shared" si="143"/>
        <v>54861.126081543312</v>
      </c>
      <c r="V239" s="13" t="s">
        <v>274</v>
      </c>
      <c r="W239" s="52">
        <v>1230500</v>
      </c>
      <c r="X239" s="52">
        <v>102541.67</v>
      </c>
      <c r="Y239" s="92">
        <v>0.52710639999999997</v>
      </c>
      <c r="Z239" s="14">
        <f t="shared" si="144"/>
        <v>54861.126081543312</v>
      </c>
      <c r="AA239" s="14">
        <f t="shared" si="143"/>
        <v>54861.126081543312</v>
      </c>
      <c r="AB239" s="14">
        <f t="shared" si="143"/>
        <v>54861.126081543312</v>
      </c>
      <c r="AC239" s="14">
        <f t="shared" si="143"/>
        <v>54861.126081543312</v>
      </c>
      <c r="AD239" s="14">
        <f t="shared" si="143"/>
        <v>54861.126081543312</v>
      </c>
      <c r="AE239" s="14">
        <f t="shared" si="143"/>
        <v>54861.126081543312</v>
      </c>
      <c r="AF239" s="14">
        <f t="shared" si="143"/>
        <v>54861.126081543312</v>
      </c>
      <c r="AG239" s="74">
        <f t="shared" si="142"/>
        <v>655901.24473388982</v>
      </c>
      <c r="AI239" s="48"/>
      <c r="AL239" s="17"/>
    </row>
    <row r="240" spans="1:38" ht="15.75" outlineLevel="2" x14ac:dyDescent="0.25">
      <c r="A240" s="43">
        <v>18</v>
      </c>
      <c r="B240" s="24" t="s">
        <v>268</v>
      </c>
      <c r="C240" s="78"/>
      <c r="D240" s="78">
        <v>260</v>
      </c>
      <c r="E240" s="78">
        <v>35</v>
      </c>
      <c r="F240" s="41"/>
      <c r="G240" s="126">
        <v>1.0049999999999999</v>
      </c>
      <c r="H240" s="13" t="s">
        <v>8</v>
      </c>
      <c r="I240" s="13" t="s">
        <v>274</v>
      </c>
      <c r="J240" s="52">
        <v>1230500</v>
      </c>
      <c r="K240" s="52">
        <v>102541.67</v>
      </c>
      <c r="L240" s="51">
        <v>0.81071280000000001</v>
      </c>
      <c r="M240" s="14">
        <f t="shared" si="140"/>
        <v>83131.839999999997</v>
      </c>
      <c r="N240" s="14">
        <f t="shared" si="115"/>
        <v>83131.839999999997</v>
      </c>
      <c r="O240" s="14">
        <f t="shared" si="116"/>
        <v>83131.839999999997</v>
      </c>
      <c r="P240" s="13" t="s">
        <v>274</v>
      </c>
      <c r="Q240" s="52">
        <v>1230500</v>
      </c>
      <c r="R240" s="52">
        <v>102541.67</v>
      </c>
      <c r="S240" s="92">
        <v>0.81071280000000001</v>
      </c>
      <c r="T240" s="100">
        <f t="shared" si="141"/>
        <v>83547.503624387871</v>
      </c>
      <c r="U240" s="14">
        <f t="shared" si="143"/>
        <v>83547.503624387871</v>
      </c>
      <c r="V240" s="13" t="s">
        <v>274</v>
      </c>
      <c r="W240" s="52">
        <v>1230500</v>
      </c>
      <c r="X240" s="52">
        <v>102541.67</v>
      </c>
      <c r="Y240" s="92">
        <v>0.81071280000000001</v>
      </c>
      <c r="Z240" s="14">
        <f t="shared" si="144"/>
        <v>83547.503624387871</v>
      </c>
      <c r="AA240" s="14">
        <f t="shared" si="143"/>
        <v>83547.503624387871</v>
      </c>
      <c r="AB240" s="14">
        <f t="shared" si="143"/>
        <v>83547.503624387871</v>
      </c>
      <c r="AC240" s="14">
        <f t="shared" si="143"/>
        <v>83547.503624387871</v>
      </c>
      <c r="AD240" s="14">
        <f t="shared" si="143"/>
        <v>83547.503624387871</v>
      </c>
      <c r="AE240" s="14">
        <f t="shared" si="143"/>
        <v>83547.503624387871</v>
      </c>
      <c r="AF240" s="14">
        <f t="shared" si="143"/>
        <v>83547.503624387871</v>
      </c>
      <c r="AG240" s="74">
        <f t="shared" si="142"/>
        <v>1001323.052619491</v>
      </c>
      <c r="AI240" s="48"/>
      <c r="AL240" s="17"/>
    </row>
    <row r="241" spans="1:33" ht="15.75" x14ac:dyDescent="0.25">
      <c r="A241" s="43">
        <v>13</v>
      </c>
      <c r="B241" s="24" t="s">
        <v>263</v>
      </c>
      <c r="C241" s="9">
        <f>C242+C244</f>
        <v>2</v>
      </c>
      <c r="D241" s="68">
        <f t="shared" ref="D241:E241" si="145">D242+D244</f>
        <v>2267</v>
      </c>
      <c r="E241" s="68">
        <f t="shared" si="145"/>
        <v>692</v>
      </c>
      <c r="F241" s="68"/>
      <c r="G241" s="125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93"/>
      <c r="T241" s="100"/>
      <c r="U241" s="14"/>
      <c r="V241" s="68"/>
      <c r="W241" s="68"/>
      <c r="X241" s="68"/>
      <c r="Y241" s="93"/>
      <c r="Z241" s="58"/>
      <c r="AA241" s="58"/>
      <c r="AB241" s="58"/>
      <c r="AC241" s="58"/>
      <c r="AD241" s="58"/>
      <c r="AE241" s="58"/>
      <c r="AF241" s="58"/>
      <c r="AG241" s="73">
        <f t="shared" ref="AG241" si="146">AG242+AG244</f>
        <v>2470963.1304173078</v>
      </c>
    </row>
    <row r="242" spans="1:33" ht="18.75" outlineLevel="1" x14ac:dyDescent="0.25">
      <c r="A242" s="19"/>
      <c r="B242" s="21" t="s">
        <v>6</v>
      </c>
      <c r="C242" s="23">
        <v>1</v>
      </c>
      <c r="D242" s="23">
        <f t="shared" ref="D242:AG242" si="147">D243</f>
        <v>409</v>
      </c>
      <c r="E242" s="23">
        <f t="shared" si="147"/>
        <v>129</v>
      </c>
      <c r="F242" s="23"/>
      <c r="G242" s="23"/>
      <c r="H242" s="23" t="str">
        <f t="shared" si="147"/>
        <v>-</v>
      </c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95"/>
      <c r="T242" s="100"/>
      <c r="U242" s="14"/>
      <c r="V242" s="23"/>
      <c r="W242" s="23"/>
      <c r="X242" s="23"/>
      <c r="Y242" s="95"/>
      <c r="Z242" s="22"/>
      <c r="AA242" s="22"/>
      <c r="AB242" s="22"/>
      <c r="AC242" s="22"/>
      <c r="AD242" s="22"/>
      <c r="AE242" s="22"/>
      <c r="AF242" s="22"/>
      <c r="AG242" s="76">
        <f t="shared" si="147"/>
        <v>1010301.2918149477</v>
      </c>
    </row>
    <row r="243" spans="1:33" ht="15.75" outlineLevel="2" x14ac:dyDescent="0.25">
      <c r="A243" s="19">
        <v>1</v>
      </c>
      <c r="B243" s="20" t="s">
        <v>165</v>
      </c>
      <c r="C243" s="78"/>
      <c r="D243" s="78">
        <v>409</v>
      </c>
      <c r="E243" s="78">
        <v>129</v>
      </c>
      <c r="F243" s="41"/>
      <c r="G243" s="126">
        <v>1.0169999999999999</v>
      </c>
      <c r="H243" s="13" t="s">
        <v>8</v>
      </c>
      <c r="I243" s="13" t="s">
        <v>274</v>
      </c>
      <c r="J243" s="52">
        <v>1230500</v>
      </c>
      <c r="K243" s="52">
        <v>102541.67</v>
      </c>
      <c r="L243" s="51">
        <v>0.81071280000000001</v>
      </c>
      <c r="M243" s="14">
        <f>ROUND(K243*L243,2)</f>
        <v>83131.839999999997</v>
      </c>
      <c r="N243" s="14">
        <f t="shared" si="115"/>
        <v>83131.839999999997</v>
      </c>
      <c r="O243" s="14">
        <f t="shared" si="116"/>
        <v>83131.839999999997</v>
      </c>
      <c r="P243" s="13" t="s">
        <v>274</v>
      </c>
      <c r="Q243" s="52">
        <v>1230500</v>
      </c>
      <c r="R243" s="52">
        <v>102541.67</v>
      </c>
      <c r="S243" s="92">
        <v>0.81071280000000001</v>
      </c>
      <c r="T243" s="100">
        <f>$R$243*S243*G243</f>
        <v>84545.08575721638</v>
      </c>
      <c r="U243" s="14">
        <f t="shared" ref="U243:AF258" si="148">T243</f>
        <v>84545.08575721638</v>
      </c>
      <c r="V243" s="13" t="s">
        <v>274</v>
      </c>
      <c r="W243" s="52">
        <v>1230500</v>
      </c>
      <c r="X243" s="52">
        <v>102541.67</v>
      </c>
      <c r="Y243" s="92">
        <v>0.81071280000000001</v>
      </c>
      <c r="Z243" s="14">
        <f>U243</f>
        <v>84545.08575721638</v>
      </c>
      <c r="AA243" s="14">
        <f t="shared" si="148"/>
        <v>84545.08575721638</v>
      </c>
      <c r="AB243" s="14">
        <f t="shared" si="148"/>
        <v>84545.08575721638</v>
      </c>
      <c r="AC243" s="14">
        <f t="shared" si="148"/>
        <v>84545.08575721638</v>
      </c>
      <c r="AD243" s="14">
        <f t="shared" si="148"/>
        <v>84545.08575721638</v>
      </c>
      <c r="AE243" s="14">
        <f t="shared" si="148"/>
        <v>84545.08575721638</v>
      </c>
      <c r="AF243" s="14">
        <f t="shared" si="148"/>
        <v>84545.08575721638</v>
      </c>
      <c r="AG243" s="74">
        <f>M243+N243+O243+T243+U243+Z243+AA243+AB243+AC243+AD243+AE243+AF243</f>
        <v>1010301.2918149477</v>
      </c>
    </row>
    <row r="244" spans="1:33" ht="18.75" outlineLevel="1" x14ac:dyDescent="0.25">
      <c r="A244" s="19"/>
      <c r="B244" s="21" t="s">
        <v>56</v>
      </c>
      <c r="C244" s="23">
        <v>1</v>
      </c>
      <c r="D244" s="69">
        <f t="shared" ref="D244:H244" si="149">D245</f>
        <v>1858</v>
      </c>
      <c r="E244" s="69">
        <f t="shared" si="149"/>
        <v>563</v>
      </c>
      <c r="F244" s="69"/>
      <c r="G244" s="127"/>
      <c r="H244" s="69" t="str">
        <f t="shared" si="149"/>
        <v>-</v>
      </c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96"/>
      <c r="T244" s="100"/>
      <c r="U244" s="14"/>
      <c r="V244" s="69"/>
      <c r="W244" s="69"/>
      <c r="X244" s="69"/>
      <c r="Y244" s="96"/>
      <c r="Z244" s="61"/>
      <c r="AA244" s="61"/>
      <c r="AB244" s="61"/>
      <c r="AC244" s="61"/>
      <c r="AD244" s="61"/>
      <c r="AE244" s="61"/>
      <c r="AF244" s="61"/>
      <c r="AG244" s="76">
        <f t="shared" ref="AG244" si="150">AG245</f>
        <v>1460661.8386023599</v>
      </c>
    </row>
    <row r="245" spans="1:33" ht="31.5" outlineLevel="2" x14ac:dyDescent="0.25">
      <c r="A245" s="19">
        <v>2</v>
      </c>
      <c r="B245" s="20" t="s">
        <v>166</v>
      </c>
      <c r="C245" s="78"/>
      <c r="D245" s="78">
        <v>1858</v>
      </c>
      <c r="E245" s="78">
        <v>563</v>
      </c>
      <c r="F245" s="41"/>
      <c r="G245" s="126">
        <v>1.052</v>
      </c>
      <c r="H245" s="13" t="s">
        <v>8</v>
      </c>
      <c r="I245" s="13" t="s">
        <v>292</v>
      </c>
      <c r="J245" s="66">
        <v>2907100</v>
      </c>
      <c r="K245" s="66">
        <v>242258.33</v>
      </c>
      <c r="L245" s="51">
        <v>0.48358649999999997</v>
      </c>
      <c r="M245" s="14">
        <f>ROUND(K245*L245,2)</f>
        <v>117152.86</v>
      </c>
      <c r="N245" s="14">
        <f t="shared" si="115"/>
        <v>117152.86</v>
      </c>
      <c r="O245" s="14">
        <f t="shared" si="116"/>
        <v>117152.86</v>
      </c>
      <c r="P245" s="13" t="s">
        <v>292</v>
      </c>
      <c r="Q245" s="66">
        <v>2907100</v>
      </c>
      <c r="R245" s="66">
        <v>242258.33</v>
      </c>
      <c r="S245" s="92">
        <v>0.48358649999999997</v>
      </c>
      <c r="T245" s="100">
        <f>$R$245*S245*G245</f>
        <v>123244.80651137333</v>
      </c>
      <c r="U245" s="14">
        <f t="shared" si="148"/>
        <v>123244.80651137333</v>
      </c>
      <c r="V245" s="13" t="s">
        <v>292</v>
      </c>
      <c r="W245" s="66">
        <v>2907100</v>
      </c>
      <c r="X245" s="66">
        <v>242258.33</v>
      </c>
      <c r="Y245" s="92">
        <v>0.48358649999999997</v>
      </c>
      <c r="Z245" s="14">
        <f>U245</f>
        <v>123244.80651137333</v>
      </c>
      <c r="AA245" s="14">
        <f t="shared" si="148"/>
        <v>123244.80651137333</v>
      </c>
      <c r="AB245" s="14">
        <f t="shared" si="148"/>
        <v>123244.80651137333</v>
      </c>
      <c r="AC245" s="14">
        <f t="shared" si="148"/>
        <v>123244.80651137333</v>
      </c>
      <c r="AD245" s="14">
        <f t="shared" si="148"/>
        <v>123244.80651137333</v>
      </c>
      <c r="AE245" s="14">
        <f t="shared" si="148"/>
        <v>123244.80651137333</v>
      </c>
      <c r="AF245" s="14">
        <f t="shared" si="148"/>
        <v>123244.80651137333</v>
      </c>
      <c r="AG245" s="74">
        <f>M245+N245+O245+T245+U245+Z245+AA245+AB245+AC245+AD245+AE245+AF245</f>
        <v>1460661.8386023599</v>
      </c>
    </row>
    <row r="246" spans="1:33" ht="15.75" x14ac:dyDescent="0.25">
      <c r="A246" s="43">
        <v>14</v>
      </c>
      <c r="B246" s="24" t="s">
        <v>167</v>
      </c>
      <c r="C246" s="9">
        <f>C247+C250+C269</f>
        <v>21</v>
      </c>
      <c r="D246" s="9">
        <f t="shared" ref="D246:AG246" si="151">D247+D250+D269</f>
        <v>7425</v>
      </c>
      <c r="E246" s="9">
        <f t="shared" si="151"/>
        <v>1373</v>
      </c>
      <c r="F246" s="9">
        <f t="shared" si="151"/>
        <v>3.5</v>
      </c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77"/>
      <c r="T246" s="100"/>
      <c r="U246" s="14"/>
      <c r="V246" s="9"/>
      <c r="W246" s="9"/>
      <c r="X246" s="9"/>
      <c r="Y246" s="77"/>
      <c r="Z246" s="6"/>
      <c r="AA246" s="6"/>
      <c r="AB246" s="6"/>
      <c r="AC246" s="6"/>
      <c r="AD246" s="6"/>
      <c r="AE246" s="6"/>
      <c r="AF246" s="6"/>
      <c r="AG246" s="73">
        <f t="shared" si="151"/>
        <v>15941885.470826235</v>
      </c>
    </row>
    <row r="247" spans="1:33" ht="15.75" outlineLevel="1" x14ac:dyDescent="0.25">
      <c r="A247" s="43"/>
      <c r="B247" s="39" t="s">
        <v>195</v>
      </c>
      <c r="C247" s="9">
        <v>2</v>
      </c>
      <c r="D247" s="9">
        <f t="shared" ref="D247:E247" si="152">D248+D249</f>
        <v>142</v>
      </c>
      <c r="E247" s="9">
        <f t="shared" si="152"/>
        <v>21</v>
      </c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77"/>
      <c r="T247" s="100"/>
      <c r="U247" s="14"/>
      <c r="V247" s="9"/>
      <c r="W247" s="9"/>
      <c r="X247" s="9"/>
      <c r="Y247" s="77"/>
      <c r="Z247" s="6"/>
      <c r="AA247" s="6"/>
      <c r="AB247" s="6"/>
      <c r="AC247" s="6"/>
      <c r="AD247" s="6"/>
      <c r="AE247" s="6"/>
      <c r="AF247" s="6"/>
      <c r="AG247" s="73">
        <f t="shared" ref="AG247" si="153">AG248+AG249</f>
        <v>800513.74948603101</v>
      </c>
    </row>
    <row r="248" spans="1:33" ht="15.75" outlineLevel="2" x14ac:dyDescent="0.25">
      <c r="A248" s="19">
        <v>1</v>
      </c>
      <c r="B248" s="40" t="s">
        <v>226</v>
      </c>
      <c r="C248" s="9"/>
      <c r="D248" s="9">
        <v>77</v>
      </c>
      <c r="E248" s="9">
        <v>11</v>
      </c>
      <c r="F248" s="81"/>
      <c r="G248" s="126">
        <v>1.004</v>
      </c>
      <c r="H248" s="13" t="s">
        <v>8</v>
      </c>
      <c r="I248" s="13" t="s">
        <v>293</v>
      </c>
      <c r="J248" s="66">
        <v>922875</v>
      </c>
      <c r="K248" s="66">
        <v>76906.25</v>
      </c>
      <c r="L248" s="51">
        <v>0.43257099999999998</v>
      </c>
      <c r="M248" s="14">
        <f>ROUND(K248*L248,2)</f>
        <v>33267.410000000003</v>
      </c>
      <c r="N248" s="14">
        <f t="shared" si="115"/>
        <v>33267.410000000003</v>
      </c>
      <c r="O248" s="14">
        <f t="shared" si="116"/>
        <v>33267.410000000003</v>
      </c>
      <c r="P248" s="13" t="s">
        <v>293</v>
      </c>
      <c r="Q248" s="66">
        <v>922875</v>
      </c>
      <c r="R248" s="66">
        <v>76906.25</v>
      </c>
      <c r="S248" s="92">
        <v>0.43257099999999998</v>
      </c>
      <c r="T248" s="100">
        <f>$R$248*S248*G248</f>
        <v>33400.483122624995</v>
      </c>
      <c r="U248" s="14">
        <f t="shared" si="148"/>
        <v>33400.483122624995</v>
      </c>
      <c r="V248" s="13" t="s">
        <v>293</v>
      </c>
      <c r="W248" s="66">
        <v>922875</v>
      </c>
      <c r="X248" s="66">
        <v>76906.25</v>
      </c>
      <c r="Y248" s="92">
        <v>0.43257099999999998</v>
      </c>
      <c r="Z248" s="14">
        <f>U248</f>
        <v>33400.483122624995</v>
      </c>
      <c r="AA248" s="14">
        <f t="shared" si="148"/>
        <v>33400.483122624995</v>
      </c>
      <c r="AB248" s="14">
        <f t="shared" si="148"/>
        <v>33400.483122624995</v>
      </c>
      <c r="AC248" s="14">
        <f t="shared" si="148"/>
        <v>33400.483122624995</v>
      </c>
      <c r="AD248" s="14">
        <f t="shared" si="148"/>
        <v>33400.483122624995</v>
      </c>
      <c r="AE248" s="14">
        <f t="shared" si="148"/>
        <v>33400.483122624995</v>
      </c>
      <c r="AF248" s="14">
        <f t="shared" si="148"/>
        <v>33400.483122624995</v>
      </c>
      <c r="AG248" s="74">
        <f>M248+N248+O248+T248+U248+Z248+AA248+AB248+AC248+AD248+AE248+AF248</f>
        <v>400406.57810362487</v>
      </c>
    </row>
    <row r="249" spans="1:33" ht="15.75" outlineLevel="2" x14ac:dyDescent="0.25">
      <c r="A249" s="19">
        <v>2</v>
      </c>
      <c r="B249" s="40" t="s">
        <v>227</v>
      </c>
      <c r="C249" s="9"/>
      <c r="D249" s="9">
        <v>65</v>
      </c>
      <c r="E249" s="9">
        <v>10</v>
      </c>
      <c r="F249" s="81"/>
      <c r="G249" s="126">
        <v>1.0029999999999999</v>
      </c>
      <c r="H249" s="13" t="s">
        <v>8</v>
      </c>
      <c r="I249" s="13" t="s">
        <v>293</v>
      </c>
      <c r="J249" s="66">
        <v>922875</v>
      </c>
      <c r="K249" s="66">
        <v>76906.25</v>
      </c>
      <c r="L249" s="51">
        <v>0.43257099999999998</v>
      </c>
      <c r="M249" s="14">
        <f>ROUND(K249*L249,2)</f>
        <v>33267.410000000003</v>
      </c>
      <c r="N249" s="14">
        <f t="shared" si="115"/>
        <v>33267.410000000003</v>
      </c>
      <c r="O249" s="14">
        <f t="shared" si="116"/>
        <v>33267.410000000003</v>
      </c>
      <c r="P249" s="13" t="s">
        <v>293</v>
      </c>
      <c r="Q249" s="66">
        <v>922875</v>
      </c>
      <c r="R249" s="66">
        <v>76906.25</v>
      </c>
      <c r="S249" s="92">
        <v>0.43257099999999998</v>
      </c>
      <c r="T249" s="100">
        <f>$R$249*S249*G249</f>
        <v>33367.21570915624</v>
      </c>
      <c r="U249" s="14">
        <f t="shared" si="148"/>
        <v>33367.21570915624</v>
      </c>
      <c r="V249" s="13" t="s">
        <v>293</v>
      </c>
      <c r="W249" s="66">
        <v>922875</v>
      </c>
      <c r="X249" s="66">
        <v>76906.25</v>
      </c>
      <c r="Y249" s="92">
        <v>0.43257099999999998</v>
      </c>
      <c r="Z249" s="14">
        <f>U249</f>
        <v>33367.21570915624</v>
      </c>
      <c r="AA249" s="14">
        <f t="shared" si="148"/>
        <v>33367.21570915624</v>
      </c>
      <c r="AB249" s="14">
        <f t="shared" si="148"/>
        <v>33367.21570915624</v>
      </c>
      <c r="AC249" s="14">
        <f t="shared" si="148"/>
        <v>33367.21570915624</v>
      </c>
      <c r="AD249" s="14">
        <f t="shared" si="148"/>
        <v>33367.21570915624</v>
      </c>
      <c r="AE249" s="14">
        <f t="shared" si="148"/>
        <v>33367.21570915624</v>
      </c>
      <c r="AF249" s="14">
        <f t="shared" si="148"/>
        <v>33367.21570915624</v>
      </c>
      <c r="AG249" s="74">
        <f>M249+N249+O249+T249+U249+Z249+AA249+AB249+AC249+AD249+AE249+AF249</f>
        <v>400107.17138240614</v>
      </c>
    </row>
    <row r="250" spans="1:33" ht="18.75" outlineLevel="1" x14ac:dyDescent="0.25">
      <c r="A250" s="19"/>
      <c r="B250" s="21" t="s">
        <v>6</v>
      </c>
      <c r="C250" s="23">
        <v>18</v>
      </c>
      <c r="D250" s="69">
        <f t="shared" ref="D250:F250" si="154">SUM(D251:D268)</f>
        <v>6207</v>
      </c>
      <c r="E250" s="69">
        <f t="shared" si="154"/>
        <v>1149</v>
      </c>
      <c r="F250" s="69">
        <f t="shared" si="154"/>
        <v>2.5</v>
      </c>
      <c r="G250" s="127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96"/>
      <c r="T250" s="100"/>
      <c r="U250" s="14"/>
      <c r="V250" s="69"/>
      <c r="W250" s="69"/>
      <c r="X250" s="69"/>
      <c r="Y250" s="96"/>
      <c r="Z250" s="61"/>
      <c r="AA250" s="61"/>
      <c r="AB250" s="61"/>
      <c r="AC250" s="61"/>
      <c r="AD250" s="61"/>
      <c r="AE250" s="61"/>
      <c r="AF250" s="61"/>
      <c r="AG250" s="76">
        <f t="shared" ref="AG250" si="155">SUM(AG251:AG268)</f>
        <v>13844187.314655203</v>
      </c>
    </row>
    <row r="251" spans="1:33" ht="15.75" outlineLevel="2" x14ac:dyDescent="0.25">
      <c r="A251" s="19">
        <v>1</v>
      </c>
      <c r="B251" s="12" t="s">
        <v>168</v>
      </c>
      <c r="C251" s="78"/>
      <c r="D251" s="78">
        <v>503</v>
      </c>
      <c r="E251" s="78">
        <v>80</v>
      </c>
      <c r="F251" s="53"/>
      <c r="G251" s="121">
        <v>1.01</v>
      </c>
      <c r="H251" s="13" t="s">
        <v>8</v>
      </c>
      <c r="I251" s="13" t="s">
        <v>274</v>
      </c>
      <c r="J251" s="52">
        <v>1230500</v>
      </c>
      <c r="K251" s="52">
        <v>102541.67</v>
      </c>
      <c r="L251" s="51">
        <v>0.81071280000000001</v>
      </c>
      <c r="M251" s="14">
        <f t="shared" ref="M251:M268" si="156">ROUND(K251*L251,2)</f>
        <v>83131.839999999997</v>
      </c>
      <c r="N251" s="14">
        <f t="shared" ref="N251:N289" si="157">M251</f>
        <v>83131.839999999997</v>
      </c>
      <c r="O251" s="14">
        <f t="shared" ref="O251:O289" si="158">M251</f>
        <v>83131.839999999997</v>
      </c>
      <c r="P251" s="13" t="s">
        <v>274</v>
      </c>
      <c r="Q251" s="52">
        <v>1230500</v>
      </c>
      <c r="R251" s="52">
        <v>102541.67</v>
      </c>
      <c r="S251" s="92">
        <v>0.81071280000000001</v>
      </c>
      <c r="T251" s="100">
        <f t="shared" ref="T251:T268" si="159">$R$11*S251*G251</f>
        <v>83963.162846399762</v>
      </c>
      <c r="U251" s="14">
        <f t="shared" si="148"/>
        <v>83963.162846399762</v>
      </c>
      <c r="V251" s="13" t="s">
        <v>274</v>
      </c>
      <c r="W251" s="52">
        <v>1230500</v>
      </c>
      <c r="X251" s="52">
        <v>102541.67</v>
      </c>
      <c r="Y251" s="92">
        <v>0.81071280000000001</v>
      </c>
      <c r="Z251" s="14">
        <f>U251</f>
        <v>83963.162846399762</v>
      </c>
      <c r="AA251" s="14">
        <f t="shared" si="148"/>
        <v>83963.162846399762</v>
      </c>
      <c r="AB251" s="14">
        <f t="shared" si="148"/>
        <v>83963.162846399762</v>
      </c>
      <c r="AC251" s="14">
        <f t="shared" si="148"/>
        <v>83963.162846399762</v>
      </c>
      <c r="AD251" s="14">
        <f t="shared" si="148"/>
        <v>83963.162846399762</v>
      </c>
      <c r="AE251" s="14">
        <f t="shared" si="148"/>
        <v>83963.162846399762</v>
      </c>
      <c r="AF251" s="14">
        <f t="shared" si="148"/>
        <v>83963.162846399762</v>
      </c>
      <c r="AG251" s="74">
        <f t="shared" ref="AG251:AG268" si="160">M251+N251+O251+T251+U251+Z251+AA251+AB251+AC251+AD251+AE251+AF251</f>
        <v>1005063.9856175976</v>
      </c>
    </row>
    <row r="252" spans="1:33" ht="15.75" outlineLevel="2" x14ac:dyDescent="0.25">
      <c r="A252" s="19">
        <v>2</v>
      </c>
      <c r="B252" s="12" t="s">
        <v>169</v>
      </c>
      <c r="C252" s="78"/>
      <c r="D252" s="78">
        <v>176</v>
      </c>
      <c r="E252" s="78">
        <v>34</v>
      </c>
      <c r="F252" s="53">
        <v>0.5</v>
      </c>
      <c r="G252" s="121">
        <v>1</v>
      </c>
      <c r="H252" s="13" t="s">
        <v>8</v>
      </c>
      <c r="I252" s="13" t="s">
        <v>274</v>
      </c>
      <c r="J252" s="52">
        <v>1230500</v>
      </c>
      <c r="K252" s="52">
        <v>102541.67</v>
      </c>
      <c r="L252" s="51">
        <v>0.52710639999999997</v>
      </c>
      <c r="M252" s="14">
        <f t="shared" si="156"/>
        <v>54050.37</v>
      </c>
      <c r="N252" s="14">
        <f t="shared" si="157"/>
        <v>54050.37</v>
      </c>
      <c r="O252" s="14">
        <f t="shared" si="158"/>
        <v>54050.37</v>
      </c>
      <c r="P252" s="13" t="s">
        <v>274</v>
      </c>
      <c r="Q252" s="52">
        <v>1230500</v>
      </c>
      <c r="R252" s="52">
        <v>102541.67</v>
      </c>
      <c r="S252" s="92">
        <v>0.52710639999999997</v>
      </c>
      <c r="T252" s="100">
        <f t="shared" si="159"/>
        <v>54050.370523687998</v>
      </c>
      <c r="U252" s="14">
        <f t="shared" si="148"/>
        <v>54050.370523687998</v>
      </c>
      <c r="V252" s="13" t="s">
        <v>274</v>
      </c>
      <c r="W252" s="52">
        <v>1230500</v>
      </c>
      <c r="X252" s="52">
        <v>102541.67</v>
      </c>
      <c r="Y252" s="92">
        <v>0.52710639999999997</v>
      </c>
      <c r="Z252" s="14">
        <f>M252</f>
        <v>54050.37</v>
      </c>
      <c r="AA252" s="14">
        <f>M252</f>
        <v>54050.37</v>
      </c>
      <c r="AB252" s="14">
        <f>M252</f>
        <v>54050.37</v>
      </c>
      <c r="AC252" s="14">
        <f>M252</f>
        <v>54050.37</v>
      </c>
      <c r="AD252" s="14">
        <f>M252</f>
        <v>54050.37</v>
      </c>
      <c r="AE252" s="14">
        <f>M252</f>
        <v>54050.37</v>
      </c>
      <c r="AF252" s="14">
        <f>M252</f>
        <v>54050.37</v>
      </c>
      <c r="AG252" s="74">
        <f t="shared" si="160"/>
        <v>648604.44104737602</v>
      </c>
    </row>
    <row r="253" spans="1:33" ht="15.75" outlineLevel="2" x14ac:dyDescent="0.25">
      <c r="A253" s="19">
        <v>3</v>
      </c>
      <c r="B253" s="12" t="s">
        <v>228</v>
      </c>
      <c r="C253" s="78"/>
      <c r="D253" s="78">
        <v>182</v>
      </c>
      <c r="E253" s="78">
        <v>30</v>
      </c>
      <c r="F253" s="53"/>
      <c r="G253" s="121">
        <v>1</v>
      </c>
      <c r="H253" s="13" t="s">
        <v>8</v>
      </c>
      <c r="I253" s="13" t="s">
        <v>274</v>
      </c>
      <c r="J253" s="52">
        <v>1230500</v>
      </c>
      <c r="K253" s="52">
        <v>102541.67</v>
      </c>
      <c r="L253" s="51">
        <v>0.24349999999999999</v>
      </c>
      <c r="M253" s="14">
        <f t="shared" si="156"/>
        <v>24968.9</v>
      </c>
      <c r="N253" s="14">
        <f t="shared" si="157"/>
        <v>24968.9</v>
      </c>
      <c r="O253" s="14">
        <f t="shared" si="158"/>
        <v>24968.9</v>
      </c>
      <c r="P253" s="13" t="s">
        <v>274</v>
      </c>
      <c r="Q253" s="52">
        <v>1230500</v>
      </c>
      <c r="R253" s="52">
        <v>102541.67</v>
      </c>
      <c r="S253" s="92">
        <v>0.24349999999999999</v>
      </c>
      <c r="T253" s="100">
        <f t="shared" si="159"/>
        <v>24968.896645000001</v>
      </c>
      <c r="U253" s="14">
        <f t="shared" si="148"/>
        <v>24968.896645000001</v>
      </c>
      <c r="V253" s="13" t="s">
        <v>274</v>
      </c>
      <c r="W253" s="52">
        <v>1230500</v>
      </c>
      <c r="X253" s="52">
        <v>102541.67</v>
      </c>
      <c r="Y253" s="92">
        <v>0.24349999999999999</v>
      </c>
      <c r="Z253" s="14">
        <f>M253</f>
        <v>24968.9</v>
      </c>
      <c r="AA253" s="14">
        <f>M253</f>
        <v>24968.9</v>
      </c>
      <c r="AB253" s="14">
        <f>M253</f>
        <v>24968.9</v>
      </c>
      <c r="AC253" s="14">
        <f>M253</f>
        <v>24968.9</v>
      </c>
      <c r="AD253" s="14">
        <f>M253</f>
        <v>24968.9</v>
      </c>
      <c r="AE253" s="14">
        <f>M253</f>
        <v>24968.9</v>
      </c>
      <c r="AF253" s="14">
        <f>M253</f>
        <v>24968.9</v>
      </c>
      <c r="AG253" s="74">
        <f t="shared" si="160"/>
        <v>299626.79329</v>
      </c>
    </row>
    <row r="254" spans="1:33" ht="15.75" outlineLevel="2" x14ac:dyDescent="0.25">
      <c r="A254" s="19">
        <v>4</v>
      </c>
      <c r="B254" s="12" t="s">
        <v>170</v>
      </c>
      <c r="C254" s="78"/>
      <c r="D254" s="78">
        <v>359</v>
      </c>
      <c r="E254" s="78">
        <v>63</v>
      </c>
      <c r="F254" s="53"/>
      <c r="G254" s="121">
        <v>1.008</v>
      </c>
      <c r="H254" s="13" t="s">
        <v>8</v>
      </c>
      <c r="I254" s="13" t="s">
        <v>274</v>
      </c>
      <c r="J254" s="52">
        <v>1230500</v>
      </c>
      <c r="K254" s="52">
        <v>102541.67</v>
      </c>
      <c r="L254" s="51">
        <v>0.81071280000000001</v>
      </c>
      <c r="M254" s="14">
        <f t="shared" si="156"/>
        <v>83131.839999999997</v>
      </c>
      <c r="N254" s="14">
        <f t="shared" si="157"/>
        <v>83131.839999999997</v>
      </c>
      <c r="O254" s="14">
        <f t="shared" si="158"/>
        <v>83131.839999999997</v>
      </c>
      <c r="P254" s="13" t="s">
        <v>274</v>
      </c>
      <c r="Q254" s="52">
        <v>1230500</v>
      </c>
      <c r="R254" s="52">
        <v>102541.67</v>
      </c>
      <c r="S254" s="92">
        <v>0.81071280000000001</v>
      </c>
      <c r="T254" s="100">
        <f t="shared" si="159"/>
        <v>83796.899157595006</v>
      </c>
      <c r="U254" s="14">
        <f t="shared" si="148"/>
        <v>83796.899157595006</v>
      </c>
      <c r="V254" s="13" t="s">
        <v>274</v>
      </c>
      <c r="W254" s="52">
        <v>1230500</v>
      </c>
      <c r="X254" s="52">
        <v>102541.67</v>
      </c>
      <c r="Y254" s="92">
        <v>0.81071280000000001</v>
      </c>
      <c r="Z254" s="14">
        <f t="shared" ref="Z254:Z260" si="161">U254</f>
        <v>83796.899157595006</v>
      </c>
      <c r="AA254" s="14">
        <f t="shared" si="148"/>
        <v>83796.899157595006</v>
      </c>
      <c r="AB254" s="14">
        <f t="shared" si="148"/>
        <v>83796.899157595006</v>
      </c>
      <c r="AC254" s="14">
        <f t="shared" si="148"/>
        <v>83796.899157595006</v>
      </c>
      <c r="AD254" s="14">
        <f t="shared" si="148"/>
        <v>83796.899157595006</v>
      </c>
      <c r="AE254" s="14">
        <f t="shared" si="148"/>
        <v>83796.899157595006</v>
      </c>
      <c r="AF254" s="14">
        <f t="shared" si="148"/>
        <v>83796.899157595006</v>
      </c>
      <c r="AG254" s="74">
        <f t="shared" si="160"/>
        <v>1003567.6124183551</v>
      </c>
    </row>
    <row r="255" spans="1:33" ht="15.75" outlineLevel="2" x14ac:dyDescent="0.25">
      <c r="A255" s="19">
        <v>5</v>
      </c>
      <c r="B255" s="12" t="s">
        <v>171</v>
      </c>
      <c r="C255" s="78"/>
      <c r="D255" s="78">
        <v>494</v>
      </c>
      <c r="E255" s="78">
        <v>90</v>
      </c>
      <c r="F255" s="53"/>
      <c r="G255" s="121">
        <v>1.012</v>
      </c>
      <c r="H255" s="13" t="s">
        <v>8</v>
      </c>
      <c r="I255" s="13" t="s">
        <v>274</v>
      </c>
      <c r="J255" s="52">
        <v>1230500</v>
      </c>
      <c r="K255" s="52">
        <v>102541.67</v>
      </c>
      <c r="L255" s="51">
        <v>0.81071280000000001</v>
      </c>
      <c r="M255" s="14">
        <f t="shared" si="156"/>
        <v>83131.839999999997</v>
      </c>
      <c r="N255" s="14">
        <f t="shared" si="157"/>
        <v>83131.839999999997</v>
      </c>
      <c r="O255" s="14">
        <f t="shared" si="158"/>
        <v>83131.839999999997</v>
      </c>
      <c r="P255" s="13" t="s">
        <v>274</v>
      </c>
      <c r="Q255" s="52">
        <v>1230500</v>
      </c>
      <c r="R255" s="52">
        <v>102541.67</v>
      </c>
      <c r="S255" s="92">
        <v>0.81071280000000001</v>
      </c>
      <c r="T255" s="100">
        <f t="shared" si="159"/>
        <v>84129.426535204504</v>
      </c>
      <c r="U255" s="14">
        <f t="shared" si="148"/>
        <v>84129.426535204504</v>
      </c>
      <c r="V255" s="13" t="s">
        <v>274</v>
      </c>
      <c r="W255" s="52">
        <v>1230500</v>
      </c>
      <c r="X255" s="52">
        <v>102541.67</v>
      </c>
      <c r="Y255" s="92">
        <v>0.81071280000000001</v>
      </c>
      <c r="Z255" s="14">
        <f t="shared" si="161"/>
        <v>84129.426535204504</v>
      </c>
      <c r="AA255" s="14">
        <f t="shared" si="148"/>
        <v>84129.426535204504</v>
      </c>
      <c r="AB255" s="14">
        <f t="shared" si="148"/>
        <v>84129.426535204504</v>
      </c>
      <c r="AC255" s="14">
        <f t="shared" si="148"/>
        <v>84129.426535204504</v>
      </c>
      <c r="AD255" s="14">
        <f t="shared" si="148"/>
        <v>84129.426535204504</v>
      </c>
      <c r="AE255" s="14">
        <f t="shared" si="148"/>
        <v>84129.426535204504</v>
      </c>
      <c r="AF255" s="14">
        <f t="shared" si="148"/>
        <v>84129.426535204504</v>
      </c>
      <c r="AG255" s="74">
        <f t="shared" si="160"/>
        <v>1006560.3588168406</v>
      </c>
    </row>
    <row r="256" spans="1:33" ht="15.75" outlineLevel="2" x14ac:dyDescent="0.25">
      <c r="A256" s="19">
        <v>6</v>
      </c>
      <c r="B256" s="12" t="s">
        <v>229</v>
      </c>
      <c r="C256" s="78"/>
      <c r="D256" s="78">
        <v>479</v>
      </c>
      <c r="E256" s="78">
        <v>82</v>
      </c>
      <c r="F256" s="53"/>
      <c r="G256" s="121">
        <v>1.0109999999999999</v>
      </c>
      <c r="H256" s="13" t="s">
        <v>8</v>
      </c>
      <c r="I256" s="13" t="s">
        <v>274</v>
      </c>
      <c r="J256" s="52">
        <v>1230500</v>
      </c>
      <c r="K256" s="52">
        <v>102541.67</v>
      </c>
      <c r="L256" s="51">
        <v>0.81071280000000001</v>
      </c>
      <c r="M256" s="14">
        <f t="shared" si="156"/>
        <v>83131.839999999997</v>
      </c>
      <c r="N256" s="14">
        <f t="shared" si="157"/>
        <v>83131.839999999997</v>
      </c>
      <c r="O256" s="14">
        <f t="shared" si="158"/>
        <v>83131.839999999997</v>
      </c>
      <c r="P256" s="13" t="s">
        <v>274</v>
      </c>
      <c r="Q256" s="52">
        <v>1230500</v>
      </c>
      <c r="R256" s="52">
        <v>102541.67</v>
      </c>
      <c r="S256" s="92">
        <v>0.81071280000000001</v>
      </c>
      <c r="T256" s="100">
        <f t="shared" si="159"/>
        <v>84046.294690802126</v>
      </c>
      <c r="U256" s="14">
        <f t="shared" si="148"/>
        <v>84046.294690802126</v>
      </c>
      <c r="V256" s="13" t="s">
        <v>274</v>
      </c>
      <c r="W256" s="52">
        <v>1230500</v>
      </c>
      <c r="X256" s="52">
        <v>102541.67</v>
      </c>
      <c r="Y256" s="92">
        <v>0.81071280000000001</v>
      </c>
      <c r="Z256" s="14">
        <f t="shared" si="161"/>
        <v>84046.294690802126</v>
      </c>
      <c r="AA256" s="14">
        <f t="shared" si="148"/>
        <v>84046.294690802126</v>
      </c>
      <c r="AB256" s="14">
        <f t="shared" si="148"/>
        <v>84046.294690802126</v>
      </c>
      <c r="AC256" s="14">
        <f t="shared" si="148"/>
        <v>84046.294690802126</v>
      </c>
      <c r="AD256" s="14">
        <f t="shared" si="148"/>
        <v>84046.294690802126</v>
      </c>
      <c r="AE256" s="14">
        <f t="shared" si="148"/>
        <v>84046.294690802126</v>
      </c>
      <c r="AF256" s="14">
        <f t="shared" si="148"/>
        <v>84046.294690802126</v>
      </c>
      <c r="AG256" s="74">
        <f t="shared" si="160"/>
        <v>1005812.172217219</v>
      </c>
    </row>
    <row r="257" spans="1:33" ht="15.75" outlineLevel="2" x14ac:dyDescent="0.25">
      <c r="A257" s="19">
        <v>7</v>
      </c>
      <c r="B257" s="12" t="s">
        <v>230</v>
      </c>
      <c r="C257" s="78"/>
      <c r="D257" s="78">
        <v>192</v>
      </c>
      <c r="E257" s="78">
        <v>29</v>
      </c>
      <c r="F257" s="53"/>
      <c r="G257" s="121">
        <v>1.004</v>
      </c>
      <c r="H257" s="13" t="s">
        <v>8</v>
      </c>
      <c r="I257" s="13" t="s">
        <v>274</v>
      </c>
      <c r="J257" s="52">
        <v>1230500</v>
      </c>
      <c r="K257" s="52">
        <v>102541.67</v>
      </c>
      <c r="L257" s="51">
        <v>0.81071280000000001</v>
      </c>
      <c r="M257" s="14">
        <f t="shared" si="156"/>
        <v>83131.839999999997</v>
      </c>
      <c r="N257" s="14">
        <f t="shared" si="157"/>
        <v>83131.839999999997</v>
      </c>
      <c r="O257" s="14">
        <f t="shared" si="158"/>
        <v>83131.839999999997</v>
      </c>
      <c r="P257" s="13" t="s">
        <v>274</v>
      </c>
      <c r="Q257" s="52">
        <v>1230500</v>
      </c>
      <c r="R257" s="52">
        <v>102541.67</v>
      </c>
      <c r="S257" s="92">
        <v>0.81071280000000001</v>
      </c>
      <c r="T257" s="100">
        <f t="shared" si="159"/>
        <v>83464.371779985493</v>
      </c>
      <c r="U257" s="14">
        <f t="shared" si="148"/>
        <v>83464.371779985493</v>
      </c>
      <c r="V257" s="13" t="s">
        <v>274</v>
      </c>
      <c r="W257" s="52">
        <v>1230500</v>
      </c>
      <c r="X257" s="52">
        <v>102541.67</v>
      </c>
      <c r="Y257" s="92">
        <v>0.81071280000000001</v>
      </c>
      <c r="Z257" s="14">
        <f t="shared" si="161"/>
        <v>83464.371779985493</v>
      </c>
      <c r="AA257" s="14">
        <f t="shared" si="148"/>
        <v>83464.371779985493</v>
      </c>
      <c r="AB257" s="14">
        <f t="shared" si="148"/>
        <v>83464.371779985493</v>
      </c>
      <c r="AC257" s="14">
        <f t="shared" si="148"/>
        <v>83464.371779985493</v>
      </c>
      <c r="AD257" s="14">
        <f t="shared" si="148"/>
        <v>83464.371779985493</v>
      </c>
      <c r="AE257" s="14">
        <f t="shared" si="148"/>
        <v>83464.371779985493</v>
      </c>
      <c r="AF257" s="14">
        <f t="shared" si="148"/>
        <v>83464.371779985493</v>
      </c>
      <c r="AG257" s="74">
        <f t="shared" si="160"/>
        <v>1000574.8660198695</v>
      </c>
    </row>
    <row r="258" spans="1:33" ht="15.75" outlineLevel="2" x14ac:dyDescent="0.25">
      <c r="A258" s="19">
        <v>8</v>
      </c>
      <c r="B258" s="12" t="s">
        <v>172</v>
      </c>
      <c r="C258" s="78"/>
      <c r="D258" s="78">
        <v>444</v>
      </c>
      <c r="E258" s="78">
        <v>84</v>
      </c>
      <c r="F258" s="53"/>
      <c r="G258" s="121">
        <v>1.0229999999999999</v>
      </c>
      <c r="H258" s="13" t="s">
        <v>8</v>
      </c>
      <c r="I258" s="13" t="s">
        <v>274</v>
      </c>
      <c r="J258" s="52">
        <v>1230500</v>
      </c>
      <c r="K258" s="52">
        <v>102541.67</v>
      </c>
      <c r="L258" s="51">
        <v>0.38530320000000001</v>
      </c>
      <c r="M258" s="14">
        <f t="shared" si="156"/>
        <v>39509.629999999997</v>
      </c>
      <c r="N258" s="14">
        <f t="shared" si="157"/>
        <v>39509.629999999997</v>
      </c>
      <c r="O258" s="14">
        <f t="shared" si="158"/>
        <v>39509.629999999997</v>
      </c>
      <c r="P258" s="13" t="s">
        <v>274</v>
      </c>
      <c r="Q258" s="52">
        <v>1230500</v>
      </c>
      <c r="R258" s="52">
        <v>102541.67</v>
      </c>
      <c r="S258" s="92">
        <v>0.38530320000000001</v>
      </c>
      <c r="T258" s="100">
        <f t="shared" si="159"/>
        <v>40418.355156783909</v>
      </c>
      <c r="U258" s="14">
        <f t="shared" si="148"/>
        <v>40418.355156783909</v>
      </c>
      <c r="V258" s="13" t="s">
        <v>274</v>
      </c>
      <c r="W258" s="52">
        <v>1230500</v>
      </c>
      <c r="X258" s="52">
        <v>102541.67</v>
      </c>
      <c r="Y258" s="92">
        <v>0.38530320000000001</v>
      </c>
      <c r="Z258" s="14">
        <f t="shared" si="161"/>
        <v>40418.355156783909</v>
      </c>
      <c r="AA258" s="14">
        <f t="shared" si="148"/>
        <v>40418.355156783909</v>
      </c>
      <c r="AB258" s="14">
        <f t="shared" si="148"/>
        <v>40418.355156783909</v>
      </c>
      <c r="AC258" s="14">
        <f t="shared" si="148"/>
        <v>40418.355156783909</v>
      </c>
      <c r="AD258" s="14">
        <f t="shared" si="148"/>
        <v>40418.355156783909</v>
      </c>
      <c r="AE258" s="14">
        <f t="shared" si="148"/>
        <v>40418.355156783909</v>
      </c>
      <c r="AF258" s="14">
        <f t="shared" si="148"/>
        <v>40418.355156783909</v>
      </c>
      <c r="AG258" s="74">
        <f t="shared" si="160"/>
        <v>482294.08641105506</v>
      </c>
    </row>
    <row r="259" spans="1:33" ht="15.75" outlineLevel="2" x14ac:dyDescent="0.25">
      <c r="A259" s="19">
        <v>9</v>
      </c>
      <c r="B259" s="12" t="s">
        <v>231</v>
      </c>
      <c r="C259" s="78"/>
      <c r="D259" s="78">
        <v>100</v>
      </c>
      <c r="E259" s="78">
        <v>13</v>
      </c>
      <c r="F259" s="53"/>
      <c r="G259" s="121">
        <v>1.004</v>
      </c>
      <c r="H259" s="13" t="s">
        <v>8</v>
      </c>
      <c r="I259" s="13" t="s">
        <v>274</v>
      </c>
      <c r="J259" s="52">
        <v>1230500</v>
      </c>
      <c r="K259" s="52">
        <v>102541.67</v>
      </c>
      <c r="L259" s="51">
        <v>0.38530320000000001</v>
      </c>
      <c r="M259" s="14">
        <f t="shared" si="156"/>
        <v>39509.629999999997</v>
      </c>
      <c r="N259" s="14">
        <f t="shared" si="157"/>
        <v>39509.629999999997</v>
      </c>
      <c r="O259" s="14">
        <f t="shared" si="158"/>
        <v>39509.629999999997</v>
      </c>
      <c r="P259" s="13" t="s">
        <v>274</v>
      </c>
      <c r="Q259" s="52">
        <v>1230500</v>
      </c>
      <c r="R259" s="52">
        <v>102541.67</v>
      </c>
      <c r="S259" s="92">
        <v>0.38530320000000001</v>
      </c>
      <c r="T259" s="100">
        <f t="shared" si="159"/>
        <v>39667.672118681381</v>
      </c>
      <c r="U259" s="14">
        <f t="shared" ref="U259:AF275" si="162">T259</f>
        <v>39667.672118681381</v>
      </c>
      <c r="V259" s="13" t="s">
        <v>274</v>
      </c>
      <c r="W259" s="52">
        <v>1230500</v>
      </c>
      <c r="X259" s="52">
        <v>102541.67</v>
      </c>
      <c r="Y259" s="92">
        <v>0.38530320000000001</v>
      </c>
      <c r="Z259" s="14">
        <f t="shared" si="161"/>
        <v>39667.672118681381</v>
      </c>
      <c r="AA259" s="14">
        <f t="shared" si="162"/>
        <v>39667.672118681381</v>
      </c>
      <c r="AB259" s="14">
        <f t="shared" si="162"/>
        <v>39667.672118681381</v>
      </c>
      <c r="AC259" s="14">
        <f t="shared" si="162"/>
        <v>39667.672118681381</v>
      </c>
      <c r="AD259" s="14">
        <f t="shared" si="162"/>
        <v>39667.672118681381</v>
      </c>
      <c r="AE259" s="14">
        <f t="shared" si="162"/>
        <v>39667.672118681381</v>
      </c>
      <c r="AF259" s="14">
        <f t="shared" si="162"/>
        <v>39667.672118681381</v>
      </c>
      <c r="AG259" s="74">
        <f t="shared" si="160"/>
        <v>475537.93906813231</v>
      </c>
    </row>
    <row r="260" spans="1:33" ht="15.75" outlineLevel="2" x14ac:dyDescent="0.25">
      <c r="A260" s="19">
        <v>10</v>
      </c>
      <c r="B260" s="12" t="s">
        <v>173</v>
      </c>
      <c r="C260" s="78"/>
      <c r="D260" s="78">
        <v>629</v>
      </c>
      <c r="E260" s="78">
        <v>126</v>
      </c>
      <c r="F260" s="53"/>
      <c r="G260" s="121">
        <v>1.0169999999999999</v>
      </c>
      <c r="H260" s="13" t="s">
        <v>8</v>
      </c>
      <c r="I260" s="13" t="s">
        <v>274</v>
      </c>
      <c r="J260" s="52">
        <v>1230500</v>
      </c>
      <c r="K260" s="52">
        <v>102541.67</v>
      </c>
      <c r="L260" s="51">
        <v>0.81071280000000001</v>
      </c>
      <c r="M260" s="14">
        <f t="shared" si="156"/>
        <v>83131.839999999997</v>
      </c>
      <c r="N260" s="14">
        <f t="shared" si="157"/>
        <v>83131.839999999997</v>
      </c>
      <c r="O260" s="14">
        <f t="shared" si="158"/>
        <v>83131.839999999997</v>
      </c>
      <c r="P260" s="13" t="s">
        <v>274</v>
      </c>
      <c r="Q260" s="52">
        <v>1230500</v>
      </c>
      <c r="R260" s="52">
        <v>102541.67</v>
      </c>
      <c r="S260" s="92">
        <v>0.81071280000000001</v>
      </c>
      <c r="T260" s="100">
        <f t="shared" si="159"/>
        <v>84545.08575721638</v>
      </c>
      <c r="U260" s="14">
        <f t="shared" si="162"/>
        <v>84545.08575721638</v>
      </c>
      <c r="V260" s="13" t="s">
        <v>274</v>
      </c>
      <c r="W260" s="52">
        <v>1230500</v>
      </c>
      <c r="X260" s="52">
        <v>102541.67</v>
      </c>
      <c r="Y260" s="92">
        <v>0.81071280000000001</v>
      </c>
      <c r="Z260" s="14">
        <f t="shared" si="161"/>
        <v>84545.08575721638</v>
      </c>
      <c r="AA260" s="14">
        <f t="shared" si="162"/>
        <v>84545.08575721638</v>
      </c>
      <c r="AB260" s="14">
        <f t="shared" si="162"/>
        <v>84545.08575721638</v>
      </c>
      <c r="AC260" s="14">
        <f t="shared" si="162"/>
        <v>84545.08575721638</v>
      </c>
      <c r="AD260" s="14">
        <f t="shared" si="162"/>
        <v>84545.08575721638</v>
      </c>
      <c r="AE260" s="14">
        <f t="shared" si="162"/>
        <v>84545.08575721638</v>
      </c>
      <c r="AF260" s="14">
        <f t="shared" si="162"/>
        <v>84545.08575721638</v>
      </c>
      <c r="AG260" s="74">
        <f t="shared" si="160"/>
        <v>1010301.2918149477</v>
      </c>
    </row>
    <row r="261" spans="1:33" ht="15.75" outlineLevel="2" x14ac:dyDescent="0.25">
      <c r="A261" s="19">
        <v>11</v>
      </c>
      <c r="B261" s="12" t="s">
        <v>174</v>
      </c>
      <c r="C261" s="78"/>
      <c r="D261" s="78">
        <v>532</v>
      </c>
      <c r="E261" s="78">
        <v>133</v>
      </c>
      <c r="F261" s="53"/>
      <c r="G261" s="121">
        <v>1</v>
      </c>
      <c r="H261" s="13" t="s">
        <v>8</v>
      </c>
      <c r="I261" s="13" t="s">
        <v>274</v>
      </c>
      <c r="J261" s="52">
        <v>1230500</v>
      </c>
      <c r="K261" s="52">
        <v>102541.67</v>
      </c>
      <c r="L261" s="51">
        <v>0.24349999999999999</v>
      </c>
      <c r="M261" s="14">
        <f t="shared" si="156"/>
        <v>24968.9</v>
      </c>
      <c r="N261" s="14">
        <f t="shared" si="157"/>
        <v>24968.9</v>
      </c>
      <c r="O261" s="14">
        <f t="shared" si="158"/>
        <v>24968.9</v>
      </c>
      <c r="P261" s="13" t="s">
        <v>274</v>
      </c>
      <c r="Q261" s="52">
        <v>1230500</v>
      </c>
      <c r="R261" s="52">
        <v>102541.67</v>
      </c>
      <c r="S261" s="92">
        <v>0.24349999999999999</v>
      </c>
      <c r="T261" s="100">
        <f t="shared" si="159"/>
        <v>24968.896645000001</v>
      </c>
      <c r="U261" s="14">
        <f t="shared" si="162"/>
        <v>24968.896645000001</v>
      </c>
      <c r="V261" s="13" t="s">
        <v>274</v>
      </c>
      <c r="W261" s="52">
        <v>1230500</v>
      </c>
      <c r="X261" s="52">
        <v>102541.67</v>
      </c>
      <c r="Y261" s="92">
        <v>0.24349999999999999</v>
      </c>
      <c r="Z261" s="14">
        <f>M261</f>
        <v>24968.9</v>
      </c>
      <c r="AA261" s="14">
        <f>M261</f>
        <v>24968.9</v>
      </c>
      <c r="AB261" s="14">
        <f>M261</f>
        <v>24968.9</v>
      </c>
      <c r="AC261" s="14">
        <f>M261</f>
        <v>24968.9</v>
      </c>
      <c r="AD261" s="14">
        <f>M261</f>
        <v>24968.9</v>
      </c>
      <c r="AE261" s="14">
        <f>M261</f>
        <v>24968.9</v>
      </c>
      <c r="AF261" s="14">
        <f>M261</f>
        <v>24968.9</v>
      </c>
      <c r="AG261" s="74">
        <f t="shared" si="160"/>
        <v>299626.79329</v>
      </c>
    </row>
    <row r="262" spans="1:33" ht="15.75" outlineLevel="2" x14ac:dyDescent="0.25">
      <c r="A262" s="19">
        <v>12</v>
      </c>
      <c r="B262" s="12" t="s">
        <v>232</v>
      </c>
      <c r="C262" s="78"/>
      <c r="D262" s="78">
        <v>137</v>
      </c>
      <c r="E262" s="78">
        <v>32</v>
      </c>
      <c r="F262" s="53"/>
      <c r="G262" s="121">
        <v>1</v>
      </c>
      <c r="H262" s="13" t="s">
        <v>8</v>
      </c>
      <c r="I262" s="13" t="s">
        <v>274</v>
      </c>
      <c r="J262" s="52">
        <v>1230500</v>
      </c>
      <c r="K262" s="52">
        <v>102541.67</v>
      </c>
      <c r="L262" s="51">
        <v>0.24349999999999999</v>
      </c>
      <c r="M262" s="14">
        <f t="shared" si="156"/>
        <v>24968.9</v>
      </c>
      <c r="N262" s="14">
        <f t="shared" si="157"/>
        <v>24968.9</v>
      </c>
      <c r="O262" s="14">
        <f t="shared" si="158"/>
        <v>24968.9</v>
      </c>
      <c r="P262" s="13" t="s">
        <v>274</v>
      </c>
      <c r="Q262" s="52">
        <v>1230500</v>
      </c>
      <c r="R262" s="52">
        <v>102541.67</v>
      </c>
      <c r="S262" s="92">
        <v>0.24349999999999999</v>
      </c>
      <c r="T262" s="100">
        <f t="shared" si="159"/>
        <v>24968.896645000001</v>
      </c>
      <c r="U262" s="14">
        <f t="shared" si="162"/>
        <v>24968.896645000001</v>
      </c>
      <c r="V262" s="13" t="s">
        <v>274</v>
      </c>
      <c r="W262" s="52">
        <v>1230500</v>
      </c>
      <c r="X262" s="52">
        <v>102541.67</v>
      </c>
      <c r="Y262" s="92">
        <v>0.24349999999999999</v>
      </c>
      <c r="Z262" s="14">
        <f>M262</f>
        <v>24968.9</v>
      </c>
      <c r="AA262" s="14">
        <f>M262</f>
        <v>24968.9</v>
      </c>
      <c r="AB262" s="14">
        <f>M262</f>
        <v>24968.9</v>
      </c>
      <c r="AC262" s="14">
        <f>M262</f>
        <v>24968.9</v>
      </c>
      <c r="AD262" s="14">
        <f>M262</f>
        <v>24968.9</v>
      </c>
      <c r="AE262" s="14">
        <f>M262</f>
        <v>24968.9</v>
      </c>
      <c r="AF262" s="14">
        <f>M262</f>
        <v>24968.9</v>
      </c>
      <c r="AG262" s="74">
        <f t="shared" si="160"/>
        <v>299626.79329</v>
      </c>
    </row>
    <row r="263" spans="1:33" ht="15.75" outlineLevel="2" x14ac:dyDescent="0.25">
      <c r="A263" s="19">
        <v>13</v>
      </c>
      <c r="B263" s="12" t="s">
        <v>175</v>
      </c>
      <c r="C263" s="78"/>
      <c r="D263" s="78">
        <v>430</v>
      </c>
      <c r="E263" s="78">
        <v>91</v>
      </c>
      <c r="F263" s="53"/>
      <c r="G263" s="121">
        <v>1.012</v>
      </c>
      <c r="H263" s="13" t="s">
        <v>8</v>
      </c>
      <c r="I263" s="13" t="s">
        <v>274</v>
      </c>
      <c r="J263" s="52">
        <v>1230500</v>
      </c>
      <c r="K263" s="52">
        <v>102541.67</v>
      </c>
      <c r="L263" s="51">
        <v>0.81071280000000001</v>
      </c>
      <c r="M263" s="14">
        <f t="shared" si="156"/>
        <v>83131.839999999997</v>
      </c>
      <c r="N263" s="14">
        <f t="shared" si="157"/>
        <v>83131.839999999997</v>
      </c>
      <c r="O263" s="14">
        <f t="shared" si="158"/>
        <v>83131.839999999997</v>
      </c>
      <c r="P263" s="13" t="s">
        <v>274</v>
      </c>
      <c r="Q263" s="52">
        <v>1230500</v>
      </c>
      <c r="R263" s="52">
        <v>102541.67</v>
      </c>
      <c r="S263" s="92">
        <v>0.81071280000000001</v>
      </c>
      <c r="T263" s="100">
        <f t="shared" si="159"/>
        <v>84129.426535204504</v>
      </c>
      <c r="U263" s="14">
        <f t="shared" si="162"/>
        <v>84129.426535204504</v>
      </c>
      <c r="V263" s="13" t="s">
        <v>274</v>
      </c>
      <c r="W263" s="52">
        <v>1230500</v>
      </c>
      <c r="X263" s="52">
        <v>102541.67</v>
      </c>
      <c r="Y263" s="92">
        <v>0.81071280000000001</v>
      </c>
      <c r="Z263" s="14">
        <f>U263</f>
        <v>84129.426535204504</v>
      </c>
      <c r="AA263" s="14">
        <f t="shared" si="162"/>
        <v>84129.426535204504</v>
      </c>
      <c r="AB263" s="14">
        <f t="shared" si="162"/>
        <v>84129.426535204504</v>
      </c>
      <c r="AC263" s="14">
        <f t="shared" si="162"/>
        <v>84129.426535204504</v>
      </c>
      <c r="AD263" s="14">
        <f t="shared" si="162"/>
        <v>84129.426535204504</v>
      </c>
      <c r="AE263" s="14">
        <f t="shared" si="162"/>
        <v>84129.426535204504</v>
      </c>
      <c r="AF263" s="14">
        <f t="shared" si="162"/>
        <v>84129.426535204504</v>
      </c>
      <c r="AG263" s="74">
        <f t="shared" si="160"/>
        <v>1006560.3588168406</v>
      </c>
    </row>
    <row r="264" spans="1:33" ht="15.75" outlineLevel="2" x14ac:dyDescent="0.25">
      <c r="A264" s="19">
        <v>14</v>
      </c>
      <c r="B264" s="12" t="s">
        <v>233</v>
      </c>
      <c r="C264" s="78"/>
      <c r="D264" s="78">
        <v>264</v>
      </c>
      <c r="E264" s="78">
        <v>22</v>
      </c>
      <c r="F264" s="53"/>
      <c r="G264" s="121">
        <v>1</v>
      </c>
      <c r="H264" s="13" t="s">
        <v>8</v>
      </c>
      <c r="I264" s="13" t="s">
        <v>274</v>
      </c>
      <c r="J264" s="52">
        <v>1230500</v>
      </c>
      <c r="K264" s="52">
        <v>102541.67</v>
      </c>
      <c r="L264" s="51">
        <v>0.24349999999999999</v>
      </c>
      <c r="M264" s="14">
        <f t="shared" si="156"/>
        <v>24968.9</v>
      </c>
      <c r="N264" s="14">
        <f t="shared" si="157"/>
        <v>24968.9</v>
      </c>
      <c r="O264" s="14">
        <f t="shared" si="158"/>
        <v>24968.9</v>
      </c>
      <c r="P264" s="13" t="s">
        <v>274</v>
      </c>
      <c r="Q264" s="52">
        <v>1230500</v>
      </c>
      <c r="R264" s="52">
        <v>102541.67</v>
      </c>
      <c r="S264" s="92">
        <v>0.24349999999999999</v>
      </c>
      <c r="T264" s="100">
        <f t="shared" si="159"/>
        <v>24968.896645000001</v>
      </c>
      <c r="U264" s="14">
        <f t="shared" si="162"/>
        <v>24968.896645000001</v>
      </c>
      <c r="V264" s="13" t="s">
        <v>274</v>
      </c>
      <c r="W264" s="52">
        <v>1230500</v>
      </c>
      <c r="X264" s="52">
        <v>102541.67</v>
      </c>
      <c r="Y264" s="92">
        <v>0.24349999999999999</v>
      </c>
      <c r="Z264" s="14">
        <f>M264</f>
        <v>24968.9</v>
      </c>
      <c r="AA264" s="14">
        <f>M264</f>
        <v>24968.9</v>
      </c>
      <c r="AB264" s="14">
        <f>M264</f>
        <v>24968.9</v>
      </c>
      <c r="AC264" s="14">
        <f>M264</f>
        <v>24968.9</v>
      </c>
      <c r="AD264" s="14">
        <f>M264</f>
        <v>24968.9</v>
      </c>
      <c r="AE264" s="14">
        <f>M264</f>
        <v>24968.9</v>
      </c>
      <c r="AF264" s="14">
        <f>M264</f>
        <v>24968.9</v>
      </c>
      <c r="AG264" s="74">
        <f t="shared" si="160"/>
        <v>299626.79329</v>
      </c>
    </row>
    <row r="265" spans="1:33" ht="15.75" outlineLevel="2" x14ac:dyDescent="0.25">
      <c r="A265" s="19">
        <v>15</v>
      </c>
      <c r="B265" s="12" t="s">
        <v>176</v>
      </c>
      <c r="C265" s="78"/>
      <c r="D265" s="78">
        <v>354</v>
      </c>
      <c r="E265" s="78">
        <v>70</v>
      </c>
      <c r="F265" s="53"/>
      <c r="G265" s="121">
        <v>1.0089999999999999</v>
      </c>
      <c r="H265" s="13" t="s">
        <v>8</v>
      </c>
      <c r="I265" s="13" t="s">
        <v>274</v>
      </c>
      <c r="J265" s="52">
        <v>1230500</v>
      </c>
      <c r="K265" s="52">
        <v>102541.67</v>
      </c>
      <c r="L265" s="51">
        <v>0.81071280000000001</v>
      </c>
      <c r="M265" s="14">
        <f t="shared" si="156"/>
        <v>83131.839999999997</v>
      </c>
      <c r="N265" s="14">
        <f t="shared" si="157"/>
        <v>83131.839999999997</v>
      </c>
      <c r="O265" s="14">
        <f t="shared" si="158"/>
        <v>83131.839999999997</v>
      </c>
      <c r="P265" s="13" t="s">
        <v>274</v>
      </c>
      <c r="Q265" s="52">
        <v>1230500</v>
      </c>
      <c r="R265" s="52">
        <v>102541.67</v>
      </c>
      <c r="S265" s="92">
        <v>0.81071280000000001</v>
      </c>
      <c r="T265" s="100">
        <f t="shared" si="159"/>
        <v>83880.031001997369</v>
      </c>
      <c r="U265" s="14">
        <f t="shared" si="162"/>
        <v>83880.031001997369</v>
      </c>
      <c r="V265" s="13" t="s">
        <v>274</v>
      </c>
      <c r="W265" s="52">
        <v>1230500</v>
      </c>
      <c r="X265" s="52">
        <v>102541.67</v>
      </c>
      <c r="Y265" s="92">
        <v>0.81071280000000001</v>
      </c>
      <c r="Z265" s="14">
        <f>U265</f>
        <v>83880.031001997369</v>
      </c>
      <c r="AA265" s="14">
        <f t="shared" si="162"/>
        <v>83880.031001997369</v>
      </c>
      <c r="AB265" s="14">
        <f t="shared" si="162"/>
        <v>83880.031001997369</v>
      </c>
      <c r="AC265" s="14">
        <f t="shared" si="162"/>
        <v>83880.031001997369</v>
      </c>
      <c r="AD265" s="14">
        <f t="shared" si="162"/>
        <v>83880.031001997369</v>
      </c>
      <c r="AE265" s="14">
        <f t="shared" si="162"/>
        <v>83880.031001997369</v>
      </c>
      <c r="AF265" s="14">
        <f t="shared" si="162"/>
        <v>83880.031001997369</v>
      </c>
      <c r="AG265" s="74">
        <f t="shared" si="160"/>
        <v>1004315.7990179765</v>
      </c>
    </row>
    <row r="266" spans="1:33" ht="15.75" outlineLevel="2" x14ac:dyDescent="0.25">
      <c r="A266" s="19">
        <v>16</v>
      </c>
      <c r="B266" s="12" t="s">
        <v>177</v>
      </c>
      <c r="C266" s="78"/>
      <c r="D266" s="78">
        <v>472</v>
      </c>
      <c r="E266" s="78">
        <v>92</v>
      </c>
      <c r="F266" s="53">
        <v>1</v>
      </c>
      <c r="G266" s="121">
        <v>1</v>
      </c>
      <c r="H266" s="13" t="s">
        <v>8</v>
      </c>
      <c r="I266" s="13" t="s">
        <v>274</v>
      </c>
      <c r="J266" s="52">
        <v>1230500</v>
      </c>
      <c r="K266" s="52">
        <v>102541.67</v>
      </c>
      <c r="L266" s="51">
        <v>0.81071280000000001</v>
      </c>
      <c r="M266" s="14">
        <f t="shared" si="156"/>
        <v>83131.839999999997</v>
      </c>
      <c r="N266" s="14">
        <f t="shared" si="157"/>
        <v>83131.839999999997</v>
      </c>
      <c r="O266" s="14">
        <f t="shared" si="158"/>
        <v>83131.839999999997</v>
      </c>
      <c r="P266" s="13" t="s">
        <v>274</v>
      </c>
      <c r="Q266" s="52">
        <v>1230500</v>
      </c>
      <c r="R266" s="52">
        <v>102541.67</v>
      </c>
      <c r="S266" s="92">
        <v>0.81071280000000001</v>
      </c>
      <c r="T266" s="100">
        <f t="shared" si="159"/>
        <v>83131.844402375995</v>
      </c>
      <c r="U266" s="14">
        <f t="shared" si="162"/>
        <v>83131.844402375995</v>
      </c>
      <c r="V266" s="13" t="s">
        <v>274</v>
      </c>
      <c r="W266" s="52">
        <v>1230500</v>
      </c>
      <c r="X266" s="52">
        <v>102541.67</v>
      </c>
      <c r="Y266" s="92">
        <v>0.81071280000000001</v>
      </c>
      <c r="Z266" s="14">
        <f>M266</f>
        <v>83131.839999999997</v>
      </c>
      <c r="AA266" s="14">
        <f>M266</f>
        <v>83131.839999999997</v>
      </c>
      <c r="AB266" s="14">
        <f>M266</f>
        <v>83131.839999999997</v>
      </c>
      <c r="AC266" s="14">
        <f>M266</f>
        <v>83131.839999999997</v>
      </c>
      <c r="AD266" s="14">
        <f>M266</f>
        <v>83131.839999999997</v>
      </c>
      <c r="AE266" s="14">
        <f>M266</f>
        <v>83131.839999999997</v>
      </c>
      <c r="AF266" s="14">
        <f>M266</f>
        <v>83131.839999999997</v>
      </c>
      <c r="AG266" s="74">
        <f t="shared" si="160"/>
        <v>997582.08880475175</v>
      </c>
    </row>
    <row r="267" spans="1:33" ht="15.75" outlineLevel="2" x14ac:dyDescent="0.25">
      <c r="A267" s="19">
        <v>17</v>
      </c>
      <c r="B267" s="12" t="s">
        <v>178</v>
      </c>
      <c r="C267" s="78"/>
      <c r="D267" s="78">
        <v>293</v>
      </c>
      <c r="E267" s="78">
        <v>42</v>
      </c>
      <c r="F267" s="53">
        <v>1</v>
      </c>
      <c r="G267" s="121">
        <v>1</v>
      </c>
      <c r="H267" s="13" t="s">
        <v>8</v>
      </c>
      <c r="I267" s="13" t="s">
        <v>274</v>
      </c>
      <c r="J267" s="52">
        <v>1230500</v>
      </c>
      <c r="K267" s="52">
        <v>102541.67</v>
      </c>
      <c r="L267" s="51">
        <v>0.81071280000000001</v>
      </c>
      <c r="M267" s="14">
        <f t="shared" si="156"/>
        <v>83131.839999999997</v>
      </c>
      <c r="N267" s="14">
        <f t="shared" si="157"/>
        <v>83131.839999999997</v>
      </c>
      <c r="O267" s="14">
        <f t="shared" si="158"/>
        <v>83131.839999999997</v>
      </c>
      <c r="P267" s="13" t="s">
        <v>274</v>
      </c>
      <c r="Q267" s="52">
        <v>1230500</v>
      </c>
      <c r="R267" s="52">
        <v>102541.67</v>
      </c>
      <c r="S267" s="92">
        <v>0.81071280000000001</v>
      </c>
      <c r="T267" s="100">
        <f t="shared" si="159"/>
        <v>83131.844402375995</v>
      </c>
      <c r="U267" s="14">
        <f t="shared" si="162"/>
        <v>83131.844402375995</v>
      </c>
      <c r="V267" s="13" t="s">
        <v>274</v>
      </c>
      <c r="W267" s="52">
        <v>1230500</v>
      </c>
      <c r="X267" s="52">
        <v>102541.67</v>
      </c>
      <c r="Y267" s="92">
        <v>0.81071280000000001</v>
      </c>
      <c r="Z267" s="14">
        <f>M267</f>
        <v>83131.839999999997</v>
      </c>
      <c r="AA267" s="14">
        <f>M267</f>
        <v>83131.839999999997</v>
      </c>
      <c r="AB267" s="14">
        <f>M267</f>
        <v>83131.839999999997</v>
      </c>
      <c r="AC267" s="14">
        <f>M267</f>
        <v>83131.839999999997</v>
      </c>
      <c r="AD267" s="14">
        <f>M267</f>
        <v>83131.839999999997</v>
      </c>
      <c r="AE267" s="14">
        <f>M267</f>
        <v>83131.839999999997</v>
      </c>
      <c r="AF267" s="14">
        <f>M267</f>
        <v>83131.839999999997</v>
      </c>
      <c r="AG267" s="74">
        <f t="shared" si="160"/>
        <v>997582.08880475175</v>
      </c>
    </row>
    <row r="268" spans="1:33" ht="15.75" outlineLevel="2" x14ac:dyDescent="0.25">
      <c r="A268" s="19">
        <v>18</v>
      </c>
      <c r="B268" s="12" t="s">
        <v>179</v>
      </c>
      <c r="C268" s="78"/>
      <c r="D268" s="78">
        <v>167</v>
      </c>
      <c r="E268" s="78">
        <v>36</v>
      </c>
      <c r="F268" s="53"/>
      <c r="G268" s="121">
        <v>1.0049999999999999</v>
      </c>
      <c r="H268" s="13" t="s">
        <v>8</v>
      </c>
      <c r="I268" s="13" t="s">
        <v>274</v>
      </c>
      <c r="J268" s="52">
        <v>1230500</v>
      </c>
      <c r="K268" s="52">
        <v>102541.67</v>
      </c>
      <c r="L268" s="51">
        <v>0.81071280000000001</v>
      </c>
      <c r="M268" s="14">
        <f t="shared" si="156"/>
        <v>83131.839999999997</v>
      </c>
      <c r="N268" s="14">
        <f t="shared" si="157"/>
        <v>83131.839999999997</v>
      </c>
      <c r="O268" s="14">
        <f t="shared" si="158"/>
        <v>83131.839999999997</v>
      </c>
      <c r="P268" s="13" t="s">
        <v>274</v>
      </c>
      <c r="Q268" s="52">
        <v>1230500</v>
      </c>
      <c r="R268" s="52">
        <v>102541.67</v>
      </c>
      <c r="S268" s="92">
        <v>0.81071280000000001</v>
      </c>
      <c r="T268" s="100">
        <f t="shared" si="159"/>
        <v>83547.503624387871</v>
      </c>
      <c r="U268" s="14">
        <f t="shared" si="162"/>
        <v>83547.503624387871</v>
      </c>
      <c r="V268" s="13" t="s">
        <v>274</v>
      </c>
      <c r="W268" s="52">
        <v>1230500</v>
      </c>
      <c r="X268" s="52">
        <v>102541.67</v>
      </c>
      <c r="Y268" s="92">
        <v>0.81071280000000001</v>
      </c>
      <c r="Z268" s="14">
        <f>U268</f>
        <v>83547.503624387871</v>
      </c>
      <c r="AA268" s="14">
        <f t="shared" si="162"/>
        <v>83547.503624387871</v>
      </c>
      <c r="AB268" s="14">
        <f t="shared" si="162"/>
        <v>83547.503624387871</v>
      </c>
      <c r="AC268" s="14">
        <f t="shared" si="162"/>
        <v>83547.503624387871</v>
      </c>
      <c r="AD268" s="14">
        <f t="shared" si="162"/>
        <v>83547.503624387871</v>
      </c>
      <c r="AE268" s="14">
        <f t="shared" si="162"/>
        <v>83547.503624387871</v>
      </c>
      <c r="AF268" s="14">
        <f t="shared" si="162"/>
        <v>83547.503624387871</v>
      </c>
      <c r="AG268" s="74">
        <f t="shared" si="160"/>
        <v>1001323.052619491</v>
      </c>
    </row>
    <row r="269" spans="1:33" ht="18.75" outlineLevel="1" x14ac:dyDescent="0.25">
      <c r="A269" s="19"/>
      <c r="B269" s="21" t="s">
        <v>21</v>
      </c>
      <c r="C269" s="23">
        <v>1</v>
      </c>
      <c r="D269" s="69">
        <f t="shared" ref="D269:F269" si="163">D270</f>
        <v>1076</v>
      </c>
      <c r="E269" s="69">
        <f t="shared" si="163"/>
        <v>203</v>
      </c>
      <c r="F269" s="69">
        <f t="shared" si="163"/>
        <v>1</v>
      </c>
      <c r="G269" s="127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96"/>
      <c r="T269" s="100"/>
      <c r="U269" s="14"/>
      <c r="V269" s="69"/>
      <c r="W269" s="69"/>
      <c r="X269" s="69"/>
      <c r="Y269" s="96"/>
      <c r="Z269" s="61"/>
      <c r="AA269" s="61"/>
      <c r="AB269" s="61"/>
      <c r="AC269" s="61"/>
      <c r="AD269" s="61"/>
      <c r="AE269" s="61"/>
      <c r="AF269" s="61"/>
      <c r="AG269" s="76">
        <f>AG270</f>
        <v>1297184.4066849998</v>
      </c>
    </row>
    <row r="270" spans="1:33" ht="15.75" outlineLevel="2" x14ac:dyDescent="0.25">
      <c r="A270" s="19">
        <v>13</v>
      </c>
      <c r="B270" s="12" t="s">
        <v>180</v>
      </c>
      <c r="C270" s="78"/>
      <c r="D270" s="78">
        <v>1076</v>
      </c>
      <c r="E270" s="78">
        <v>203</v>
      </c>
      <c r="F270" s="41">
        <v>1</v>
      </c>
      <c r="G270" s="126">
        <v>1</v>
      </c>
      <c r="H270" s="13" t="s">
        <v>8</v>
      </c>
      <c r="I270" s="13" t="s">
        <v>287</v>
      </c>
      <c r="J270" s="66">
        <v>2460900</v>
      </c>
      <c r="K270" s="66">
        <v>205075</v>
      </c>
      <c r="L270" s="51">
        <v>0.52711790000000003</v>
      </c>
      <c r="M270" s="14">
        <f>ROUND(K270*L270,2)</f>
        <v>108098.7</v>
      </c>
      <c r="N270" s="14">
        <f t="shared" si="157"/>
        <v>108098.7</v>
      </c>
      <c r="O270" s="14">
        <f t="shared" si="158"/>
        <v>108098.7</v>
      </c>
      <c r="P270" s="13" t="s">
        <v>287</v>
      </c>
      <c r="Q270" s="66">
        <v>2460900</v>
      </c>
      <c r="R270" s="66">
        <v>205075</v>
      </c>
      <c r="S270" s="92">
        <v>0.52711790000000003</v>
      </c>
      <c r="T270" s="100">
        <f>$R$270*S270*G270</f>
        <v>108098.70334250001</v>
      </c>
      <c r="U270" s="14">
        <f t="shared" si="162"/>
        <v>108098.70334250001</v>
      </c>
      <c r="V270" s="13" t="s">
        <v>287</v>
      </c>
      <c r="W270" s="66">
        <v>2460900</v>
      </c>
      <c r="X270" s="66">
        <v>205075</v>
      </c>
      <c r="Y270" s="92">
        <v>0.52711790000000003</v>
      </c>
      <c r="Z270" s="14">
        <f>M270</f>
        <v>108098.7</v>
      </c>
      <c r="AA270" s="14">
        <f>M270</f>
        <v>108098.7</v>
      </c>
      <c r="AB270" s="14">
        <f>M270</f>
        <v>108098.7</v>
      </c>
      <c r="AC270" s="14">
        <f>M270</f>
        <v>108098.7</v>
      </c>
      <c r="AD270" s="14">
        <f>M270</f>
        <v>108098.7</v>
      </c>
      <c r="AE270" s="14">
        <f>M270</f>
        <v>108098.7</v>
      </c>
      <c r="AF270" s="14">
        <f>M270</f>
        <v>108098.7</v>
      </c>
      <c r="AG270" s="74">
        <f>M270+N270+O270+T270+U270+Z270+AA270+AB270+AC270+AD270+AE270+AF270</f>
        <v>1297184.4066849998</v>
      </c>
    </row>
    <row r="271" spans="1:33" ht="15.75" x14ac:dyDescent="0.25">
      <c r="A271" s="43">
        <v>15</v>
      </c>
      <c r="B271" s="24" t="s">
        <v>181</v>
      </c>
      <c r="C271" s="9">
        <f>C272+C290</f>
        <v>18</v>
      </c>
      <c r="D271" s="112">
        <f t="shared" ref="D271:E271" si="164">D272</f>
        <v>8554</v>
      </c>
      <c r="E271" s="112">
        <f t="shared" si="164"/>
        <v>1465</v>
      </c>
      <c r="F271" s="68"/>
      <c r="G271" s="125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93"/>
      <c r="T271" s="100"/>
      <c r="U271" s="14"/>
      <c r="V271" s="68"/>
      <c r="W271" s="68"/>
      <c r="X271" s="68"/>
      <c r="Y271" s="93"/>
      <c r="Z271" s="6"/>
      <c r="AA271" s="6"/>
      <c r="AB271" s="6"/>
      <c r="AC271" s="6"/>
      <c r="AD271" s="6"/>
      <c r="AE271" s="6"/>
      <c r="AF271" s="6"/>
      <c r="AG271" s="142">
        <f>AG272+AG291</f>
        <v>13380060.224888211</v>
      </c>
    </row>
    <row r="272" spans="1:33" ht="18.75" outlineLevel="1" x14ac:dyDescent="0.25">
      <c r="A272" s="19"/>
      <c r="B272" s="21" t="s">
        <v>6</v>
      </c>
      <c r="C272" s="23">
        <v>17</v>
      </c>
      <c r="D272" s="116">
        <f>SUM(D273:D290)</f>
        <v>8554</v>
      </c>
      <c r="E272" s="116">
        <f>SUM(E273:E290)</f>
        <v>1465</v>
      </c>
      <c r="F272" s="69"/>
      <c r="G272" s="127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96"/>
      <c r="T272" s="100"/>
      <c r="U272" s="14"/>
      <c r="V272" s="69"/>
      <c r="W272" s="69"/>
      <c r="X272" s="69"/>
      <c r="Y272" s="96"/>
      <c r="Z272" s="61"/>
      <c r="AA272" s="61"/>
      <c r="AB272" s="61"/>
      <c r="AC272" s="61"/>
      <c r="AD272" s="61"/>
      <c r="AE272" s="61"/>
      <c r="AF272" s="61"/>
      <c r="AG272" s="141">
        <f>SUM(AG273:AG289)</f>
        <v>12905665.411598211</v>
      </c>
    </row>
    <row r="273" spans="1:33" ht="15.75" outlineLevel="2" x14ac:dyDescent="0.25">
      <c r="A273" s="19">
        <v>1</v>
      </c>
      <c r="B273" s="12" t="s">
        <v>182</v>
      </c>
      <c r="C273" s="78"/>
      <c r="D273" s="78">
        <v>591</v>
      </c>
      <c r="E273" s="78">
        <v>112</v>
      </c>
      <c r="F273" s="53"/>
      <c r="G273" s="121">
        <v>1.0149999999999999</v>
      </c>
      <c r="H273" s="13" t="s">
        <v>8</v>
      </c>
      <c r="I273" s="13" t="s">
        <v>274</v>
      </c>
      <c r="J273" s="52">
        <v>1230500</v>
      </c>
      <c r="K273" s="52">
        <v>102541.67</v>
      </c>
      <c r="L273" s="51">
        <v>0.81071280000000001</v>
      </c>
      <c r="M273" s="14">
        <f t="shared" ref="M273:M291" si="165">ROUND(K273*L273,2)</f>
        <v>83131.839999999997</v>
      </c>
      <c r="N273" s="14">
        <f t="shared" si="157"/>
        <v>83131.839999999997</v>
      </c>
      <c r="O273" s="14">
        <f t="shared" si="158"/>
        <v>83131.839999999997</v>
      </c>
      <c r="P273" s="13" t="s">
        <v>274</v>
      </c>
      <c r="Q273" s="52">
        <v>1230500</v>
      </c>
      <c r="R273" s="52">
        <v>102541.67</v>
      </c>
      <c r="S273" s="92">
        <v>0.81071280000000001</v>
      </c>
      <c r="T273" s="100">
        <f>$R$273*S273*G273</f>
        <v>84378.822068411624</v>
      </c>
      <c r="U273" s="14">
        <f t="shared" si="162"/>
        <v>84378.822068411624</v>
      </c>
      <c r="V273" s="13" t="s">
        <v>274</v>
      </c>
      <c r="W273" s="52">
        <v>1230500</v>
      </c>
      <c r="X273" s="52">
        <v>102541.67</v>
      </c>
      <c r="Y273" s="92">
        <v>0.81071280000000001</v>
      </c>
      <c r="Z273" s="14">
        <f>U273</f>
        <v>84378.822068411624</v>
      </c>
      <c r="AA273" s="14">
        <f t="shared" si="162"/>
        <v>84378.822068411624</v>
      </c>
      <c r="AB273" s="14">
        <f t="shared" si="162"/>
        <v>84378.822068411624</v>
      </c>
      <c r="AC273" s="14">
        <f t="shared" si="162"/>
        <v>84378.822068411624</v>
      </c>
      <c r="AD273" s="14">
        <f t="shared" si="162"/>
        <v>84378.822068411624</v>
      </c>
      <c r="AE273" s="14">
        <f t="shared" si="162"/>
        <v>84378.822068411624</v>
      </c>
      <c r="AF273" s="14">
        <f t="shared" si="162"/>
        <v>84378.822068411624</v>
      </c>
      <c r="AG273" s="74">
        <f t="shared" ref="AG273:AG289" si="166">M273+N273+O273+T273+U273+Z273+AA273+AB273+AC273+AD273+AE273+AF273</f>
        <v>1008804.9186157046</v>
      </c>
    </row>
    <row r="274" spans="1:33" ht="15.75" outlineLevel="2" x14ac:dyDescent="0.25">
      <c r="A274" s="143">
        <v>2</v>
      </c>
      <c r="B274" s="136" t="s">
        <v>235</v>
      </c>
      <c r="C274" s="78"/>
      <c r="D274" s="78">
        <v>281</v>
      </c>
      <c r="E274" s="78">
        <v>44</v>
      </c>
      <c r="F274" s="53"/>
      <c r="G274" s="121">
        <v>1</v>
      </c>
      <c r="H274" s="13"/>
      <c r="I274" s="13"/>
      <c r="J274" s="52"/>
      <c r="K274" s="52"/>
      <c r="L274" s="51"/>
      <c r="M274" s="14">
        <v>24968.9</v>
      </c>
      <c r="N274" s="14">
        <v>24968.9</v>
      </c>
      <c r="O274" s="14">
        <v>24968.9</v>
      </c>
      <c r="P274" s="14">
        <v>24968.9</v>
      </c>
      <c r="Q274" s="14">
        <v>24968.9</v>
      </c>
      <c r="R274" s="14">
        <v>24968.9</v>
      </c>
      <c r="S274" s="14">
        <v>24968.9</v>
      </c>
      <c r="T274" s="14">
        <v>24968.9</v>
      </c>
      <c r="U274" s="14">
        <v>24968.9</v>
      </c>
      <c r="V274" s="13" t="s">
        <v>8</v>
      </c>
      <c r="W274" s="52" t="s">
        <v>8</v>
      </c>
      <c r="X274" s="52" t="s">
        <v>8</v>
      </c>
      <c r="Y274" s="92" t="s">
        <v>8</v>
      </c>
      <c r="Z274" s="140">
        <v>-124844.5</v>
      </c>
      <c r="AA274" s="140">
        <v>0</v>
      </c>
      <c r="AB274" s="140">
        <v>0</v>
      </c>
      <c r="AC274" s="140">
        <v>0</v>
      </c>
      <c r="AD274" s="140">
        <v>0</v>
      </c>
      <c r="AE274" s="140">
        <v>0</v>
      </c>
      <c r="AF274" s="140">
        <v>0</v>
      </c>
      <c r="AG274" s="137">
        <f t="shared" si="166"/>
        <v>0</v>
      </c>
    </row>
    <row r="275" spans="1:33" ht="15.75" outlineLevel="2" x14ac:dyDescent="0.25">
      <c r="A275" s="19">
        <v>3</v>
      </c>
      <c r="B275" s="12" t="s">
        <v>236</v>
      </c>
      <c r="C275" s="78"/>
      <c r="D275" s="78">
        <v>213</v>
      </c>
      <c r="E275" s="78">
        <v>24</v>
      </c>
      <c r="F275" s="53"/>
      <c r="G275" s="121">
        <v>1.0029999999999999</v>
      </c>
      <c r="H275" s="13" t="s">
        <v>8</v>
      </c>
      <c r="I275" s="13" t="s">
        <v>274</v>
      </c>
      <c r="J275" s="52">
        <v>1230500</v>
      </c>
      <c r="K275" s="52">
        <v>102541.67</v>
      </c>
      <c r="L275" s="51">
        <v>0.81071280000000001</v>
      </c>
      <c r="M275" s="14">
        <f t="shared" si="165"/>
        <v>83131.839999999997</v>
      </c>
      <c r="N275" s="14">
        <f t="shared" si="157"/>
        <v>83131.839999999997</v>
      </c>
      <c r="O275" s="14">
        <f t="shared" si="158"/>
        <v>83131.839999999997</v>
      </c>
      <c r="P275" s="13" t="s">
        <v>274</v>
      </c>
      <c r="Q275" s="52">
        <v>1230500</v>
      </c>
      <c r="R275" s="52">
        <v>102541.67</v>
      </c>
      <c r="S275" s="92">
        <v>0.81071280000000001</v>
      </c>
      <c r="T275" s="100">
        <f>$R$273*S275*G275</f>
        <v>83381.239935583115</v>
      </c>
      <c r="U275" s="14">
        <f t="shared" si="162"/>
        <v>83381.239935583115</v>
      </c>
      <c r="V275" s="13" t="s">
        <v>274</v>
      </c>
      <c r="W275" s="52">
        <v>1230500</v>
      </c>
      <c r="X275" s="52">
        <v>102541.67</v>
      </c>
      <c r="Y275" s="92">
        <v>0.81071280000000001</v>
      </c>
      <c r="Z275" s="14">
        <f>U275</f>
        <v>83381.239935583115</v>
      </c>
      <c r="AA275" s="14">
        <f t="shared" si="162"/>
        <v>83381.239935583115</v>
      </c>
      <c r="AB275" s="14">
        <f t="shared" si="162"/>
        <v>83381.239935583115</v>
      </c>
      <c r="AC275" s="14">
        <f t="shared" si="162"/>
        <v>83381.239935583115</v>
      </c>
      <c r="AD275" s="14">
        <f t="shared" si="162"/>
        <v>83381.239935583115</v>
      </c>
      <c r="AE275" s="14">
        <f t="shared" si="162"/>
        <v>83381.239935583115</v>
      </c>
      <c r="AF275" s="14">
        <f t="shared" si="162"/>
        <v>83381.239935583115</v>
      </c>
      <c r="AG275" s="74">
        <f t="shared" si="166"/>
        <v>999826.67942024779</v>
      </c>
    </row>
    <row r="276" spans="1:33" ht="15.75" outlineLevel="2" x14ac:dyDescent="0.25">
      <c r="A276" s="19">
        <v>4</v>
      </c>
      <c r="B276" s="122" t="s">
        <v>307</v>
      </c>
      <c r="C276" s="78"/>
      <c r="D276" s="78">
        <v>519</v>
      </c>
      <c r="E276" s="78">
        <v>75</v>
      </c>
      <c r="F276" s="53"/>
      <c r="G276" s="121">
        <v>1.01</v>
      </c>
      <c r="H276" s="13" t="s">
        <v>8</v>
      </c>
      <c r="I276" s="13" t="s">
        <v>274</v>
      </c>
      <c r="J276" s="52">
        <v>1230500</v>
      </c>
      <c r="K276" s="52">
        <v>102541.67</v>
      </c>
      <c r="L276" s="51">
        <v>0.81071280000000001</v>
      </c>
      <c r="M276" s="14">
        <f t="shared" si="165"/>
        <v>83131.839999999997</v>
      </c>
      <c r="N276" s="14">
        <f t="shared" si="157"/>
        <v>83131.839999999997</v>
      </c>
      <c r="O276" s="14">
        <f t="shared" si="158"/>
        <v>83131.839999999997</v>
      </c>
      <c r="P276" s="13" t="s">
        <v>274</v>
      </c>
      <c r="Q276" s="52">
        <v>1230500</v>
      </c>
      <c r="R276" s="52">
        <v>102541.67</v>
      </c>
      <c r="S276" s="92">
        <v>0.81071280000000001</v>
      </c>
      <c r="T276" s="100">
        <f t="shared" ref="T276:T288" si="167">$R$11*S276*G276</f>
        <v>83963.162846399762</v>
      </c>
      <c r="U276" s="14">
        <f t="shared" ref="U276:AF289" si="168">T276</f>
        <v>83963.162846399762</v>
      </c>
      <c r="V276" s="13" t="s">
        <v>274</v>
      </c>
      <c r="W276" s="52">
        <v>1230500</v>
      </c>
      <c r="X276" s="52">
        <v>102541.67</v>
      </c>
      <c r="Y276" s="92">
        <v>0.81071280000000001</v>
      </c>
      <c r="Z276" s="14">
        <f>U276</f>
        <v>83963.162846399762</v>
      </c>
      <c r="AA276" s="14">
        <f t="shared" si="168"/>
        <v>83963.162846399762</v>
      </c>
      <c r="AB276" s="14">
        <f t="shared" si="168"/>
        <v>83963.162846399762</v>
      </c>
      <c r="AC276" s="14">
        <f t="shared" si="168"/>
        <v>83963.162846399762</v>
      </c>
      <c r="AD276" s="14">
        <f t="shared" si="168"/>
        <v>83963.162846399762</v>
      </c>
      <c r="AE276" s="14">
        <f t="shared" si="168"/>
        <v>83963.162846399762</v>
      </c>
      <c r="AF276" s="14">
        <f t="shared" si="168"/>
        <v>83963.162846399762</v>
      </c>
      <c r="AG276" s="74">
        <f t="shared" si="166"/>
        <v>1005063.9856175976</v>
      </c>
    </row>
    <row r="277" spans="1:33" ht="15.75" outlineLevel="2" x14ac:dyDescent="0.25">
      <c r="A277" s="19">
        <v>5</v>
      </c>
      <c r="B277" s="12" t="s">
        <v>184</v>
      </c>
      <c r="C277" s="78"/>
      <c r="D277" s="78">
        <v>212</v>
      </c>
      <c r="E277" s="78">
        <v>37</v>
      </c>
      <c r="F277" s="65"/>
      <c r="G277" s="121">
        <v>1.0069999999999999</v>
      </c>
      <c r="H277" s="13" t="s">
        <v>8</v>
      </c>
      <c r="I277" s="13" t="s">
        <v>274</v>
      </c>
      <c r="J277" s="52">
        <v>1230500</v>
      </c>
      <c r="K277" s="52">
        <v>102541.67</v>
      </c>
      <c r="L277" s="51">
        <v>0.52710639999999997</v>
      </c>
      <c r="M277" s="14">
        <f t="shared" si="165"/>
        <v>54050.37</v>
      </c>
      <c r="N277" s="14">
        <f t="shared" si="157"/>
        <v>54050.37</v>
      </c>
      <c r="O277" s="14">
        <f t="shared" si="158"/>
        <v>54050.37</v>
      </c>
      <c r="P277" s="13" t="s">
        <v>274</v>
      </c>
      <c r="Q277" s="52">
        <v>1230500</v>
      </c>
      <c r="R277" s="52">
        <v>102541.67</v>
      </c>
      <c r="S277" s="92">
        <v>0.52710639999999997</v>
      </c>
      <c r="T277" s="100">
        <f t="shared" si="167"/>
        <v>54428.723117353809</v>
      </c>
      <c r="U277" s="14">
        <f t="shared" si="168"/>
        <v>54428.723117353809</v>
      </c>
      <c r="V277" s="13" t="s">
        <v>274</v>
      </c>
      <c r="W277" s="52">
        <v>1230500</v>
      </c>
      <c r="X277" s="52">
        <v>102541.67</v>
      </c>
      <c r="Y277" s="92">
        <v>0.52710639999999997</v>
      </c>
      <c r="Z277" s="14">
        <f>U277</f>
        <v>54428.723117353809</v>
      </c>
      <c r="AA277" s="14">
        <f t="shared" si="168"/>
        <v>54428.723117353809</v>
      </c>
      <c r="AB277" s="14">
        <f t="shared" si="168"/>
        <v>54428.723117353809</v>
      </c>
      <c r="AC277" s="14">
        <f t="shared" si="168"/>
        <v>54428.723117353809</v>
      </c>
      <c r="AD277" s="14">
        <f t="shared" si="168"/>
        <v>54428.723117353809</v>
      </c>
      <c r="AE277" s="14">
        <f t="shared" si="168"/>
        <v>54428.723117353809</v>
      </c>
      <c r="AF277" s="14">
        <f t="shared" si="168"/>
        <v>54428.723117353809</v>
      </c>
      <c r="AG277" s="74">
        <f t="shared" si="166"/>
        <v>652009.61805618438</v>
      </c>
    </row>
    <row r="278" spans="1:33" ht="15.75" outlineLevel="2" x14ac:dyDescent="0.25">
      <c r="A278" s="19">
        <v>6</v>
      </c>
      <c r="B278" s="12" t="s">
        <v>185</v>
      </c>
      <c r="C278" s="78"/>
      <c r="D278" s="78">
        <v>608</v>
      </c>
      <c r="E278" s="78">
        <v>98</v>
      </c>
      <c r="F278" s="53"/>
      <c r="G278" s="121">
        <v>1.0129999999999999</v>
      </c>
      <c r="H278" s="13" t="s">
        <v>8</v>
      </c>
      <c r="I278" s="13" t="s">
        <v>274</v>
      </c>
      <c r="J278" s="52">
        <v>1230500</v>
      </c>
      <c r="K278" s="52">
        <v>102541.67</v>
      </c>
      <c r="L278" s="51">
        <v>0.81071280000000001</v>
      </c>
      <c r="M278" s="14">
        <f t="shared" si="165"/>
        <v>83131.839999999997</v>
      </c>
      <c r="N278" s="14">
        <f t="shared" si="157"/>
        <v>83131.839999999997</v>
      </c>
      <c r="O278" s="14">
        <f t="shared" si="158"/>
        <v>83131.839999999997</v>
      </c>
      <c r="P278" s="13" t="s">
        <v>274</v>
      </c>
      <c r="Q278" s="52">
        <v>1230500</v>
      </c>
      <c r="R278" s="52">
        <v>102541.67</v>
      </c>
      <c r="S278" s="92">
        <v>0.81071280000000001</v>
      </c>
      <c r="T278" s="100">
        <f t="shared" si="167"/>
        <v>84212.558379606868</v>
      </c>
      <c r="U278" s="14">
        <f t="shared" si="168"/>
        <v>84212.558379606868</v>
      </c>
      <c r="V278" s="13" t="s">
        <v>274</v>
      </c>
      <c r="W278" s="52">
        <v>1230500</v>
      </c>
      <c r="X278" s="52">
        <v>102541.67</v>
      </c>
      <c r="Y278" s="92">
        <v>0.81071280000000001</v>
      </c>
      <c r="Z278" s="14">
        <f>U278</f>
        <v>84212.558379606868</v>
      </c>
      <c r="AA278" s="14">
        <f t="shared" si="168"/>
        <v>84212.558379606868</v>
      </c>
      <c r="AB278" s="14">
        <f t="shared" si="168"/>
        <v>84212.558379606868</v>
      </c>
      <c r="AC278" s="14">
        <f t="shared" si="168"/>
        <v>84212.558379606868</v>
      </c>
      <c r="AD278" s="14">
        <f t="shared" si="168"/>
        <v>84212.558379606868</v>
      </c>
      <c r="AE278" s="14">
        <f t="shared" si="168"/>
        <v>84212.558379606868</v>
      </c>
      <c r="AF278" s="14">
        <f t="shared" si="168"/>
        <v>84212.558379606868</v>
      </c>
      <c r="AG278" s="74">
        <f t="shared" si="166"/>
        <v>1007308.5454164615</v>
      </c>
    </row>
    <row r="279" spans="1:33" ht="15.75" outlineLevel="2" x14ac:dyDescent="0.25">
      <c r="A279" s="19">
        <v>7</v>
      </c>
      <c r="B279" s="12" t="s">
        <v>234</v>
      </c>
      <c r="C279" s="78"/>
      <c r="D279" s="78">
        <v>694</v>
      </c>
      <c r="E279" s="78">
        <v>153</v>
      </c>
      <c r="F279" s="53"/>
      <c r="G279" s="121">
        <v>1</v>
      </c>
      <c r="H279" s="13" t="s">
        <v>8</v>
      </c>
      <c r="I279" s="13" t="s">
        <v>274</v>
      </c>
      <c r="J279" s="52">
        <v>1230500</v>
      </c>
      <c r="K279" s="52">
        <v>102541.67</v>
      </c>
      <c r="L279" s="51">
        <v>0.24349999999999999</v>
      </c>
      <c r="M279" s="14">
        <f t="shared" si="165"/>
        <v>24968.9</v>
      </c>
      <c r="N279" s="14">
        <f t="shared" si="157"/>
        <v>24968.9</v>
      </c>
      <c r="O279" s="14">
        <f t="shared" si="158"/>
        <v>24968.9</v>
      </c>
      <c r="P279" s="13" t="s">
        <v>274</v>
      </c>
      <c r="Q279" s="52">
        <v>1230500</v>
      </c>
      <c r="R279" s="52">
        <v>102541.67</v>
      </c>
      <c r="S279" s="92">
        <v>0.24349999999999999</v>
      </c>
      <c r="T279" s="100">
        <f t="shared" si="167"/>
        <v>24968.896645000001</v>
      </c>
      <c r="U279" s="14">
        <f t="shared" si="168"/>
        <v>24968.896645000001</v>
      </c>
      <c r="V279" s="13" t="s">
        <v>274</v>
      </c>
      <c r="W279" s="52">
        <v>1230500</v>
      </c>
      <c r="X279" s="52">
        <v>102541.67</v>
      </c>
      <c r="Y279" s="92">
        <v>0.24349999999999999</v>
      </c>
      <c r="Z279" s="14">
        <f>M279</f>
        <v>24968.9</v>
      </c>
      <c r="AA279" s="14">
        <f>M279</f>
        <v>24968.9</v>
      </c>
      <c r="AB279" s="14">
        <f>M279</f>
        <v>24968.9</v>
      </c>
      <c r="AC279" s="14">
        <f>M279</f>
        <v>24968.9</v>
      </c>
      <c r="AD279" s="14">
        <f>M279</f>
        <v>24968.9</v>
      </c>
      <c r="AE279" s="14">
        <f>M279</f>
        <v>24968.9</v>
      </c>
      <c r="AF279" s="14">
        <f>M279</f>
        <v>24968.9</v>
      </c>
      <c r="AG279" s="74">
        <f t="shared" si="166"/>
        <v>299626.79329</v>
      </c>
    </row>
    <row r="280" spans="1:33" ht="15.75" outlineLevel="2" x14ac:dyDescent="0.25">
      <c r="A280" s="19">
        <v>8</v>
      </c>
      <c r="B280" s="12" t="s">
        <v>186</v>
      </c>
      <c r="C280" s="78"/>
      <c r="D280" s="78">
        <v>646</v>
      </c>
      <c r="E280" s="78">
        <v>81</v>
      </c>
      <c r="F280" s="53"/>
      <c r="G280" s="121">
        <v>1.016</v>
      </c>
      <c r="H280" s="13" t="s">
        <v>8</v>
      </c>
      <c r="I280" s="13" t="s">
        <v>274</v>
      </c>
      <c r="J280" s="52">
        <v>1230500</v>
      </c>
      <c r="K280" s="52">
        <v>102541.67</v>
      </c>
      <c r="L280" s="51">
        <v>0.52710639999999997</v>
      </c>
      <c r="M280" s="14">
        <f t="shared" si="165"/>
        <v>54050.37</v>
      </c>
      <c r="N280" s="14">
        <f t="shared" si="157"/>
        <v>54050.37</v>
      </c>
      <c r="O280" s="14">
        <f t="shared" si="158"/>
        <v>54050.37</v>
      </c>
      <c r="P280" s="13" t="s">
        <v>274</v>
      </c>
      <c r="Q280" s="52">
        <v>1230500</v>
      </c>
      <c r="R280" s="52">
        <v>102541.67</v>
      </c>
      <c r="S280" s="92">
        <v>0.52710639999999997</v>
      </c>
      <c r="T280" s="100">
        <f t="shared" si="167"/>
        <v>54915.176452067004</v>
      </c>
      <c r="U280" s="14">
        <f t="shared" si="168"/>
        <v>54915.176452067004</v>
      </c>
      <c r="V280" s="13" t="s">
        <v>274</v>
      </c>
      <c r="W280" s="52">
        <v>1230500</v>
      </c>
      <c r="X280" s="52">
        <v>102541.67</v>
      </c>
      <c r="Y280" s="92">
        <v>0.52710639999999997</v>
      </c>
      <c r="Z280" s="14">
        <f>U280</f>
        <v>54915.176452067004</v>
      </c>
      <c r="AA280" s="14">
        <f t="shared" si="168"/>
        <v>54915.176452067004</v>
      </c>
      <c r="AB280" s="14">
        <f t="shared" si="168"/>
        <v>54915.176452067004</v>
      </c>
      <c r="AC280" s="14">
        <f t="shared" si="168"/>
        <v>54915.176452067004</v>
      </c>
      <c r="AD280" s="14">
        <f t="shared" si="168"/>
        <v>54915.176452067004</v>
      </c>
      <c r="AE280" s="14">
        <f t="shared" si="168"/>
        <v>54915.176452067004</v>
      </c>
      <c r="AF280" s="14">
        <f t="shared" si="168"/>
        <v>54915.176452067004</v>
      </c>
      <c r="AG280" s="74">
        <f t="shared" si="166"/>
        <v>656387.69806860294</v>
      </c>
    </row>
    <row r="281" spans="1:33" ht="15.75" outlineLevel="2" x14ac:dyDescent="0.25">
      <c r="A281" s="19">
        <v>9</v>
      </c>
      <c r="B281" s="12" t="s">
        <v>187</v>
      </c>
      <c r="C281" s="78"/>
      <c r="D281" s="78">
        <v>696</v>
      </c>
      <c r="E281" s="78">
        <v>159</v>
      </c>
      <c r="F281" s="53"/>
      <c r="G281" s="121">
        <v>1</v>
      </c>
      <c r="H281" s="13" t="s">
        <v>8</v>
      </c>
      <c r="I281" s="13" t="s">
        <v>274</v>
      </c>
      <c r="J281" s="52">
        <v>1230500</v>
      </c>
      <c r="K281" s="52">
        <v>102541.67</v>
      </c>
      <c r="L281" s="51">
        <v>0.24349999999999999</v>
      </c>
      <c r="M281" s="14">
        <f t="shared" si="165"/>
        <v>24968.9</v>
      </c>
      <c r="N281" s="14">
        <f t="shared" si="157"/>
        <v>24968.9</v>
      </c>
      <c r="O281" s="14">
        <f t="shared" si="158"/>
        <v>24968.9</v>
      </c>
      <c r="P281" s="13" t="s">
        <v>274</v>
      </c>
      <c r="Q281" s="52">
        <v>1230500</v>
      </c>
      <c r="R281" s="52">
        <v>102541.67</v>
      </c>
      <c r="S281" s="92">
        <v>0.24349999999999999</v>
      </c>
      <c r="T281" s="100">
        <f t="shared" si="167"/>
        <v>24968.896645000001</v>
      </c>
      <c r="U281" s="14">
        <f t="shared" si="168"/>
        <v>24968.896645000001</v>
      </c>
      <c r="V281" s="13" t="s">
        <v>274</v>
      </c>
      <c r="W281" s="52">
        <v>1230500</v>
      </c>
      <c r="X281" s="52">
        <v>102541.67</v>
      </c>
      <c r="Y281" s="92">
        <v>0.24349999999999999</v>
      </c>
      <c r="Z281" s="14">
        <f>M281</f>
        <v>24968.9</v>
      </c>
      <c r="AA281" s="14">
        <f>M281</f>
        <v>24968.9</v>
      </c>
      <c r="AB281" s="14">
        <f>M281</f>
        <v>24968.9</v>
      </c>
      <c r="AC281" s="14">
        <f>M281</f>
        <v>24968.9</v>
      </c>
      <c r="AD281" s="14">
        <f>M281</f>
        <v>24968.9</v>
      </c>
      <c r="AE281" s="14">
        <f>M281</f>
        <v>24968.9</v>
      </c>
      <c r="AF281" s="14">
        <f>M281</f>
        <v>24968.9</v>
      </c>
      <c r="AG281" s="74">
        <f t="shared" si="166"/>
        <v>299626.79329</v>
      </c>
    </row>
    <row r="282" spans="1:33" ht="15.75" outlineLevel="2" x14ac:dyDescent="0.25">
      <c r="A282" s="19">
        <v>10</v>
      </c>
      <c r="B282" s="12" t="s">
        <v>188</v>
      </c>
      <c r="C282" s="78"/>
      <c r="D282" s="78">
        <v>477</v>
      </c>
      <c r="E282" s="78">
        <v>89</v>
      </c>
      <c r="F282" s="53"/>
      <c r="G282" s="121">
        <v>1.012</v>
      </c>
      <c r="H282" s="13" t="s">
        <v>8</v>
      </c>
      <c r="I282" s="13" t="s">
        <v>274</v>
      </c>
      <c r="J282" s="52">
        <v>1230500</v>
      </c>
      <c r="K282" s="52">
        <v>102541.67</v>
      </c>
      <c r="L282" s="51">
        <v>0.81071280000000001</v>
      </c>
      <c r="M282" s="14">
        <f t="shared" si="165"/>
        <v>83131.839999999997</v>
      </c>
      <c r="N282" s="14">
        <f t="shared" si="157"/>
        <v>83131.839999999997</v>
      </c>
      <c r="O282" s="14">
        <f t="shared" si="158"/>
        <v>83131.839999999997</v>
      </c>
      <c r="P282" s="13" t="s">
        <v>274</v>
      </c>
      <c r="Q282" s="52">
        <v>1230500</v>
      </c>
      <c r="R282" s="52">
        <v>102541.67</v>
      </c>
      <c r="S282" s="92">
        <v>0.81071280000000001</v>
      </c>
      <c r="T282" s="100">
        <f t="shared" si="167"/>
        <v>84129.426535204504</v>
      </c>
      <c r="U282" s="14">
        <f t="shared" si="168"/>
        <v>84129.426535204504</v>
      </c>
      <c r="V282" s="13" t="s">
        <v>274</v>
      </c>
      <c r="W282" s="52">
        <v>1230500</v>
      </c>
      <c r="X282" s="52">
        <v>102541.67</v>
      </c>
      <c r="Y282" s="92">
        <v>0.81071280000000001</v>
      </c>
      <c r="Z282" s="14">
        <f t="shared" ref="Z282:Z287" si="169">U282</f>
        <v>84129.426535204504</v>
      </c>
      <c r="AA282" s="14">
        <f t="shared" si="168"/>
        <v>84129.426535204504</v>
      </c>
      <c r="AB282" s="14">
        <f t="shared" si="168"/>
        <v>84129.426535204504</v>
      </c>
      <c r="AC282" s="14">
        <f t="shared" si="168"/>
        <v>84129.426535204504</v>
      </c>
      <c r="AD282" s="14">
        <f t="shared" si="168"/>
        <v>84129.426535204504</v>
      </c>
      <c r="AE282" s="14">
        <f t="shared" si="168"/>
        <v>84129.426535204504</v>
      </c>
      <c r="AF282" s="14">
        <f t="shared" si="168"/>
        <v>84129.426535204504</v>
      </c>
      <c r="AG282" s="74">
        <f t="shared" si="166"/>
        <v>1006560.3588168406</v>
      </c>
    </row>
    <row r="283" spans="1:33" ht="15.75" outlineLevel="2" x14ac:dyDescent="0.25">
      <c r="A283" s="19">
        <v>11</v>
      </c>
      <c r="B283" s="12" t="s">
        <v>237</v>
      </c>
      <c r="C283" s="78"/>
      <c r="D283" s="78">
        <v>149</v>
      </c>
      <c r="E283" s="78">
        <v>32</v>
      </c>
      <c r="F283" s="53"/>
      <c r="G283" s="121">
        <v>1.004</v>
      </c>
      <c r="H283" s="13" t="s">
        <v>8</v>
      </c>
      <c r="I283" s="13" t="s">
        <v>274</v>
      </c>
      <c r="J283" s="52">
        <v>1230500</v>
      </c>
      <c r="K283" s="52">
        <v>102541.67</v>
      </c>
      <c r="L283" s="51">
        <v>0.81071280000000001</v>
      </c>
      <c r="M283" s="14">
        <f t="shared" si="165"/>
        <v>83131.839999999997</v>
      </c>
      <c r="N283" s="14">
        <f t="shared" si="157"/>
        <v>83131.839999999997</v>
      </c>
      <c r="O283" s="14">
        <f t="shared" si="158"/>
        <v>83131.839999999997</v>
      </c>
      <c r="P283" s="13" t="s">
        <v>274</v>
      </c>
      <c r="Q283" s="52">
        <v>1230500</v>
      </c>
      <c r="R283" s="52">
        <v>102541.67</v>
      </c>
      <c r="S283" s="92">
        <v>0.81071280000000001</v>
      </c>
      <c r="T283" s="100">
        <f t="shared" si="167"/>
        <v>83464.371779985493</v>
      </c>
      <c r="U283" s="14">
        <f t="shared" si="168"/>
        <v>83464.371779985493</v>
      </c>
      <c r="V283" s="13" t="s">
        <v>274</v>
      </c>
      <c r="W283" s="52">
        <v>1230500</v>
      </c>
      <c r="X283" s="52">
        <v>102541.67</v>
      </c>
      <c r="Y283" s="92">
        <v>0.81071280000000001</v>
      </c>
      <c r="Z283" s="14">
        <f t="shared" si="169"/>
        <v>83464.371779985493</v>
      </c>
      <c r="AA283" s="14">
        <f t="shared" si="168"/>
        <v>83464.371779985493</v>
      </c>
      <c r="AB283" s="14">
        <f t="shared" si="168"/>
        <v>83464.371779985493</v>
      </c>
      <c r="AC283" s="14">
        <f t="shared" si="168"/>
        <v>83464.371779985493</v>
      </c>
      <c r="AD283" s="14">
        <f t="shared" si="168"/>
        <v>83464.371779985493</v>
      </c>
      <c r="AE283" s="14">
        <f t="shared" si="168"/>
        <v>83464.371779985493</v>
      </c>
      <c r="AF283" s="14">
        <f t="shared" si="168"/>
        <v>83464.371779985493</v>
      </c>
      <c r="AG283" s="74">
        <f t="shared" si="166"/>
        <v>1000574.8660198695</v>
      </c>
    </row>
    <row r="284" spans="1:33" ht="15.75" outlineLevel="2" x14ac:dyDescent="0.25">
      <c r="A284" s="19">
        <v>12</v>
      </c>
      <c r="B284" s="12" t="s">
        <v>189</v>
      </c>
      <c r="C284" s="78"/>
      <c r="D284" s="78">
        <v>432</v>
      </c>
      <c r="E284" s="78">
        <v>61</v>
      </c>
      <c r="F284" s="53"/>
      <c r="G284" s="121">
        <v>1.008</v>
      </c>
      <c r="H284" s="13" t="s">
        <v>8</v>
      </c>
      <c r="I284" s="13" t="s">
        <v>274</v>
      </c>
      <c r="J284" s="52">
        <v>1230500</v>
      </c>
      <c r="K284" s="52">
        <v>102541.67</v>
      </c>
      <c r="L284" s="51">
        <v>0.81071280000000001</v>
      </c>
      <c r="M284" s="14">
        <f t="shared" si="165"/>
        <v>83131.839999999997</v>
      </c>
      <c r="N284" s="14">
        <f t="shared" si="157"/>
        <v>83131.839999999997</v>
      </c>
      <c r="O284" s="14">
        <f t="shared" si="158"/>
        <v>83131.839999999997</v>
      </c>
      <c r="P284" s="13" t="s">
        <v>274</v>
      </c>
      <c r="Q284" s="52">
        <v>1230500</v>
      </c>
      <c r="R284" s="52">
        <v>102541.67</v>
      </c>
      <c r="S284" s="92">
        <v>0.81071280000000001</v>
      </c>
      <c r="T284" s="100">
        <f t="shared" si="167"/>
        <v>83796.899157595006</v>
      </c>
      <c r="U284" s="14">
        <f t="shared" si="168"/>
        <v>83796.899157595006</v>
      </c>
      <c r="V284" s="13" t="s">
        <v>274</v>
      </c>
      <c r="W284" s="52">
        <v>1230500</v>
      </c>
      <c r="X284" s="52">
        <v>102541.67</v>
      </c>
      <c r="Y284" s="92">
        <v>0.81071280000000001</v>
      </c>
      <c r="Z284" s="14">
        <f t="shared" si="169"/>
        <v>83796.899157595006</v>
      </c>
      <c r="AA284" s="14">
        <f t="shared" si="168"/>
        <v>83796.899157595006</v>
      </c>
      <c r="AB284" s="14">
        <f t="shared" si="168"/>
        <v>83796.899157595006</v>
      </c>
      <c r="AC284" s="14">
        <f t="shared" si="168"/>
        <v>83796.899157595006</v>
      </c>
      <c r="AD284" s="14">
        <f t="shared" si="168"/>
        <v>83796.899157595006</v>
      </c>
      <c r="AE284" s="14">
        <f t="shared" si="168"/>
        <v>83796.899157595006</v>
      </c>
      <c r="AF284" s="14">
        <f t="shared" si="168"/>
        <v>83796.899157595006</v>
      </c>
      <c r="AG284" s="74">
        <f t="shared" si="166"/>
        <v>1003567.6124183551</v>
      </c>
    </row>
    <row r="285" spans="1:33" ht="15.75" outlineLevel="2" x14ac:dyDescent="0.25">
      <c r="A285" s="19">
        <v>13</v>
      </c>
      <c r="B285" s="12" t="s">
        <v>66</v>
      </c>
      <c r="C285" s="78"/>
      <c r="D285" s="78">
        <v>260</v>
      </c>
      <c r="E285" s="78">
        <v>36</v>
      </c>
      <c r="F285" s="53"/>
      <c r="G285" s="121">
        <v>1.0049999999999999</v>
      </c>
      <c r="H285" s="13" t="s">
        <v>8</v>
      </c>
      <c r="I285" s="13" t="s">
        <v>274</v>
      </c>
      <c r="J285" s="52">
        <v>1230500</v>
      </c>
      <c r="K285" s="52">
        <v>102541.67</v>
      </c>
      <c r="L285" s="51">
        <v>0.81071280000000001</v>
      </c>
      <c r="M285" s="14">
        <f t="shared" si="165"/>
        <v>83131.839999999997</v>
      </c>
      <c r="N285" s="14">
        <f t="shared" si="157"/>
        <v>83131.839999999997</v>
      </c>
      <c r="O285" s="14">
        <f t="shared" si="158"/>
        <v>83131.839999999997</v>
      </c>
      <c r="P285" s="13" t="s">
        <v>274</v>
      </c>
      <c r="Q285" s="52">
        <v>1230500</v>
      </c>
      <c r="R285" s="52">
        <v>102541.67</v>
      </c>
      <c r="S285" s="92">
        <v>0.81071280000000001</v>
      </c>
      <c r="T285" s="100">
        <f t="shared" si="167"/>
        <v>83547.503624387871</v>
      </c>
      <c r="U285" s="14">
        <f t="shared" si="168"/>
        <v>83547.503624387871</v>
      </c>
      <c r="V285" s="13" t="s">
        <v>274</v>
      </c>
      <c r="W285" s="52">
        <v>1230500</v>
      </c>
      <c r="X285" s="52">
        <v>102541.67</v>
      </c>
      <c r="Y285" s="92">
        <v>0.81071280000000001</v>
      </c>
      <c r="Z285" s="14">
        <f t="shared" si="169"/>
        <v>83547.503624387871</v>
      </c>
      <c r="AA285" s="14">
        <f t="shared" si="168"/>
        <v>83547.503624387871</v>
      </c>
      <c r="AB285" s="14">
        <f t="shared" si="168"/>
        <v>83547.503624387871</v>
      </c>
      <c r="AC285" s="14">
        <f t="shared" si="168"/>
        <v>83547.503624387871</v>
      </c>
      <c r="AD285" s="14">
        <f t="shared" si="168"/>
        <v>83547.503624387871</v>
      </c>
      <c r="AE285" s="14">
        <f t="shared" si="168"/>
        <v>83547.503624387871</v>
      </c>
      <c r="AF285" s="14">
        <f t="shared" si="168"/>
        <v>83547.503624387871</v>
      </c>
      <c r="AG285" s="74">
        <f t="shared" si="166"/>
        <v>1001323.052619491</v>
      </c>
    </row>
    <row r="286" spans="1:33" ht="15.75" outlineLevel="2" x14ac:dyDescent="0.25">
      <c r="A286" s="19">
        <v>14</v>
      </c>
      <c r="B286" s="12" t="s">
        <v>190</v>
      </c>
      <c r="C286" s="78"/>
      <c r="D286" s="78">
        <v>746</v>
      </c>
      <c r="E286" s="78">
        <v>143</v>
      </c>
      <c r="F286" s="53"/>
      <c r="G286" s="121">
        <v>1.0289999999999999</v>
      </c>
      <c r="H286" s="13" t="s">
        <v>8</v>
      </c>
      <c r="I286" s="13" t="s">
        <v>274</v>
      </c>
      <c r="J286" s="52">
        <v>1230500</v>
      </c>
      <c r="K286" s="52">
        <v>102541.67</v>
      </c>
      <c r="L286" s="51">
        <v>0.52710639999999997</v>
      </c>
      <c r="M286" s="14">
        <f t="shared" si="165"/>
        <v>54050.37</v>
      </c>
      <c r="N286" s="14">
        <f t="shared" si="157"/>
        <v>54050.37</v>
      </c>
      <c r="O286" s="14">
        <f t="shared" si="158"/>
        <v>54050.37</v>
      </c>
      <c r="P286" s="13" t="s">
        <v>274</v>
      </c>
      <c r="Q286" s="52">
        <v>1230500</v>
      </c>
      <c r="R286" s="52">
        <v>102541.67</v>
      </c>
      <c r="S286" s="92">
        <v>0.52710639999999997</v>
      </c>
      <c r="T286" s="100">
        <f t="shared" si="167"/>
        <v>55617.831268874943</v>
      </c>
      <c r="U286" s="14">
        <f t="shared" si="168"/>
        <v>55617.831268874943</v>
      </c>
      <c r="V286" s="13" t="s">
        <v>274</v>
      </c>
      <c r="W286" s="52">
        <v>1230500</v>
      </c>
      <c r="X286" s="52">
        <v>102541.67</v>
      </c>
      <c r="Y286" s="92">
        <v>0.52710639999999997</v>
      </c>
      <c r="Z286" s="14">
        <f t="shared" si="169"/>
        <v>55617.831268874943</v>
      </c>
      <c r="AA286" s="14">
        <f t="shared" si="168"/>
        <v>55617.831268874943</v>
      </c>
      <c r="AB286" s="14">
        <f t="shared" si="168"/>
        <v>55617.831268874943</v>
      </c>
      <c r="AC286" s="14">
        <f t="shared" si="168"/>
        <v>55617.831268874943</v>
      </c>
      <c r="AD286" s="14">
        <f t="shared" si="168"/>
        <v>55617.831268874943</v>
      </c>
      <c r="AE286" s="14">
        <f t="shared" si="168"/>
        <v>55617.831268874943</v>
      </c>
      <c r="AF286" s="14">
        <f t="shared" si="168"/>
        <v>55617.831268874943</v>
      </c>
      <c r="AG286" s="74">
        <f t="shared" si="166"/>
        <v>662711.59141987446</v>
      </c>
    </row>
    <row r="287" spans="1:33" ht="15.75" outlineLevel="2" x14ac:dyDescent="0.25">
      <c r="A287" s="19">
        <v>15</v>
      </c>
      <c r="B287" s="12" t="s">
        <v>191</v>
      </c>
      <c r="C287" s="78"/>
      <c r="D287" s="78">
        <v>283</v>
      </c>
      <c r="E287" s="78">
        <v>43</v>
      </c>
      <c r="F287" s="53"/>
      <c r="G287" s="121">
        <v>1.006</v>
      </c>
      <c r="H287" s="13" t="s">
        <v>8</v>
      </c>
      <c r="I287" s="13" t="s">
        <v>274</v>
      </c>
      <c r="J287" s="52">
        <v>1230500</v>
      </c>
      <c r="K287" s="52">
        <v>102541.67</v>
      </c>
      <c r="L287" s="51">
        <v>0.81071280000000001</v>
      </c>
      <c r="M287" s="14">
        <f t="shared" si="165"/>
        <v>83131.839999999997</v>
      </c>
      <c r="N287" s="14">
        <f t="shared" si="157"/>
        <v>83131.839999999997</v>
      </c>
      <c r="O287" s="14">
        <f t="shared" si="158"/>
        <v>83131.839999999997</v>
      </c>
      <c r="P287" s="13" t="s">
        <v>274</v>
      </c>
      <c r="Q287" s="52">
        <v>1230500</v>
      </c>
      <c r="R287" s="52">
        <v>102541.67</v>
      </c>
      <c r="S287" s="92">
        <v>0.81071280000000001</v>
      </c>
      <c r="T287" s="100">
        <f t="shared" si="167"/>
        <v>83630.635468790249</v>
      </c>
      <c r="U287" s="14">
        <f t="shared" si="168"/>
        <v>83630.635468790249</v>
      </c>
      <c r="V287" s="13" t="s">
        <v>274</v>
      </c>
      <c r="W287" s="52">
        <v>1230500</v>
      </c>
      <c r="X287" s="52">
        <v>102541.67</v>
      </c>
      <c r="Y287" s="92">
        <v>0.81071280000000001</v>
      </c>
      <c r="Z287" s="14">
        <f t="shared" si="169"/>
        <v>83630.635468790249</v>
      </c>
      <c r="AA287" s="14">
        <f t="shared" si="168"/>
        <v>83630.635468790249</v>
      </c>
      <c r="AB287" s="14">
        <f t="shared" si="168"/>
        <v>83630.635468790249</v>
      </c>
      <c r="AC287" s="14">
        <f t="shared" si="168"/>
        <v>83630.635468790249</v>
      </c>
      <c r="AD287" s="14">
        <f t="shared" si="168"/>
        <v>83630.635468790249</v>
      </c>
      <c r="AE287" s="14">
        <f t="shared" si="168"/>
        <v>83630.635468790249</v>
      </c>
      <c r="AF287" s="14">
        <f t="shared" si="168"/>
        <v>83630.635468790249</v>
      </c>
      <c r="AG287" s="74">
        <f t="shared" si="166"/>
        <v>1002071.2392191126</v>
      </c>
    </row>
    <row r="288" spans="1:33" ht="15.75" outlineLevel="2" x14ac:dyDescent="0.25">
      <c r="A288" s="19">
        <v>16</v>
      </c>
      <c r="B288" s="12" t="s">
        <v>89</v>
      </c>
      <c r="C288" s="78"/>
      <c r="D288" s="78">
        <v>493</v>
      </c>
      <c r="E288" s="78">
        <v>61</v>
      </c>
      <c r="F288" s="53"/>
      <c r="G288" s="121">
        <v>1</v>
      </c>
      <c r="H288" s="13" t="s">
        <v>8</v>
      </c>
      <c r="I288" s="13" t="s">
        <v>274</v>
      </c>
      <c r="J288" s="52">
        <v>1230500</v>
      </c>
      <c r="K288" s="52">
        <v>102541.67</v>
      </c>
      <c r="L288" s="51">
        <v>0.24349999999999999</v>
      </c>
      <c r="M288" s="14">
        <f t="shared" si="165"/>
        <v>24968.9</v>
      </c>
      <c r="N288" s="14">
        <f t="shared" si="157"/>
        <v>24968.9</v>
      </c>
      <c r="O288" s="14">
        <f t="shared" si="158"/>
        <v>24968.9</v>
      </c>
      <c r="P288" s="13" t="s">
        <v>274</v>
      </c>
      <c r="Q288" s="52">
        <v>1230500</v>
      </c>
      <c r="R288" s="52">
        <v>102541.67</v>
      </c>
      <c r="S288" s="92">
        <v>0.24349999999999999</v>
      </c>
      <c r="T288" s="100">
        <f t="shared" si="167"/>
        <v>24968.896645000001</v>
      </c>
      <c r="U288" s="14">
        <f t="shared" si="168"/>
        <v>24968.896645000001</v>
      </c>
      <c r="V288" s="13" t="s">
        <v>274</v>
      </c>
      <c r="W288" s="52">
        <v>1230500</v>
      </c>
      <c r="X288" s="52">
        <v>102541.67</v>
      </c>
      <c r="Y288" s="92">
        <v>0.24349999999999999</v>
      </c>
      <c r="Z288" s="14">
        <f>M288</f>
        <v>24968.9</v>
      </c>
      <c r="AA288" s="14">
        <f>M288</f>
        <v>24968.9</v>
      </c>
      <c r="AB288" s="14">
        <f>M288</f>
        <v>24968.9</v>
      </c>
      <c r="AC288" s="14">
        <f>M288</f>
        <v>24968.9</v>
      </c>
      <c r="AD288" s="14">
        <f>M288</f>
        <v>24968.9</v>
      </c>
      <c r="AE288" s="14">
        <f>M288</f>
        <v>24968.9</v>
      </c>
      <c r="AF288" s="14">
        <f>M288</f>
        <v>24968.9</v>
      </c>
      <c r="AG288" s="74">
        <f t="shared" si="166"/>
        <v>299626.79329</v>
      </c>
    </row>
    <row r="289" spans="1:33" ht="15.75" outlineLevel="2" x14ac:dyDescent="0.25">
      <c r="A289" s="19">
        <v>17</v>
      </c>
      <c r="B289" s="12" t="s">
        <v>192</v>
      </c>
      <c r="C289" s="78"/>
      <c r="D289" s="78">
        <v>256</v>
      </c>
      <c r="E289" s="78">
        <v>27</v>
      </c>
      <c r="F289" s="53"/>
      <c r="G289" s="121">
        <v>1.004</v>
      </c>
      <c r="H289" s="13" t="s">
        <v>8</v>
      </c>
      <c r="I289" s="13" t="s">
        <v>274</v>
      </c>
      <c r="J289" s="52">
        <v>1230500</v>
      </c>
      <c r="K289" s="52">
        <v>102541.67</v>
      </c>
      <c r="L289" s="51">
        <v>0.81071280000000001</v>
      </c>
      <c r="M289" s="14">
        <f t="shared" si="165"/>
        <v>83131.839999999997</v>
      </c>
      <c r="N289" s="14">
        <f t="shared" si="157"/>
        <v>83131.839999999997</v>
      </c>
      <c r="O289" s="14">
        <f t="shared" si="158"/>
        <v>83131.839999999997</v>
      </c>
      <c r="P289" s="13" t="s">
        <v>274</v>
      </c>
      <c r="Q289" s="52">
        <v>1230500</v>
      </c>
      <c r="R289" s="52">
        <v>102541.67</v>
      </c>
      <c r="S289" s="92">
        <v>0.81071280000000001</v>
      </c>
      <c r="T289" s="100">
        <f>$R$289*S289*G289</f>
        <v>83464.371779985493</v>
      </c>
      <c r="U289" s="14">
        <f t="shared" si="168"/>
        <v>83464.371779985493</v>
      </c>
      <c r="V289" s="13" t="s">
        <v>274</v>
      </c>
      <c r="W289" s="52">
        <v>1230500</v>
      </c>
      <c r="X289" s="52">
        <v>102541.67</v>
      </c>
      <c r="Y289" s="92">
        <v>0.81071280000000001</v>
      </c>
      <c r="Z289" s="14">
        <f>U289</f>
        <v>83464.371779985493</v>
      </c>
      <c r="AA289" s="14">
        <f t="shared" si="168"/>
        <v>83464.371779985493</v>
      </c>
      <c r="AB289" s="14">
        <f t="shared" si="168"/>
        <v>83464.371779985493</v>
      </c>
      <c r="AC289" s="14">
        <f t="shared" si="168"/>
        <v>83464.371779985493</v>
      </c>
      <c r="AD289" s="14">
        <f t="shared" si="168"/>
        <v>83464.371779985493</v>
      </c>
      <c r="AE289" s="14">
        <f t="shared" si="168"/>
        <v>83464.371779985493</v>
      </c>
      <c r="AF289" s="14">
        <f t="shared" si="168"/>
        <v>83464.371779985493</v>
      </c>
      <c r="AG289" s="74">
        <f t="shared" si="166"/>
        <v>1000574.8660198695</v>
      </c>
    </row>
    <row r="290" spans="1:33" ht="18.75" outlineLevel="2" x14ac:dyDescent="0.25">
      <c r="A290" s="19"/>
      <c r="B290" s="135" t="s">
        <v>309</v>
      </c>
      <c r="C290" s="79">
        <v>1</v>
      </c>
      <c r="D290" s="79">
        <f>D291</f>
        <v>998</v>
      </c>
      <c r="E290" s="79">
        <f>E291</f>
        <v>190</v>
      </c>
      <c r="F290" s="53"/>
      <c r="G290" s="121"/>
      <c r="H290" s="13"/>
      <c r="I290" s="13"/>
      <c r="J290" s="52"/>
      <c r="K290" s="52"/>
      <c r="L290" s="51"/>
      <c r="M290" s="14"/>
      <c r="N290" s="14"/>
      <c r="O290" s="14"/>
      <c r="P290" s="13"/>
      <c r="Q290" s="52"/>
      <c r="R290" s="52"/>
      <c r="S290" s="92"/>
      <c r="T290" s="10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37">
        <f>AG291</f>
        <v>474394.81329000008</v>
      </c>
    </row>
    <row r="291" spans="1:33" ht="20.25" customHeight="1" outlineLevel="2" x14ac:dyDescent="0.25">
      <c r="A291" s="22">
        <v>1</v>
      </c>
      <c r="B291" s="136" t="s">
        <v>238</v>
      </c>
      <c r="C291" s="78"/>
      <c r="D291" s="79">
        <v>998</v>
      </c>
      <c r="E291" s="79">
        <v>190</v>
      </c>
      <c r="F291" s="53"/>
      <c r="G291" s="124">
        <v>1</v>
      </c>
      <c r="H291" s="13" t="s">
        <v>8</v>
      </c>
      <c r="I291" s="13" t="s">
        <v>274</v>
      </c>
      <c r="J291" s="52">
        <v>1230500</v>
      </c>
      <c r="K291" s="52">
        <v>102541.67</v>
      </c>
      <c r="L291" s="51">
        <v>0.24349999999999999</v>
      </c>
      <c r="M291" s="14">
        <f t="shared" si="165"/>
        <v>24968.9</v>
      </c>
      <c r="N291" s="14">
        <f>M291</f>
        <v>24968.9</v>
      </c>
      <c r="O291" s="14">
        <f>M291</f>
        <v>24968.9</v>
      </c>
      <c r="P291" s="13" t="s">
        <v>274</v>
      </c>
      <c r="Q291" s="52">
        <v>1230500</v>
      </c>
      <c r="R291" s="52">
        <v>102541.67</v>
      </c>
      <c r="S291" s="92">
        <v>0.24349999999999999</v>
      </c>
      <c r="T291" s="100">
        <f t="shared" ref="T291" si="170">$R$289*S291*G291</f>
        <v>24968.896645000001</v>
      </c>
      <c r="U291" s="14">
        <f>T291</f>
        <v>24968.896645000001</v>
      </c>
      <c r="V291" s="16" t="s">
        <v>287</v>
      </c>
      <c r="W291" s="138">
        <v>2460900</v>
      </c>
      <c r="X291" s="138">
        <v>205075</v>
      </c>
      <c r="Y291" s="139">
        <v>0.24349999999999999</v>
      </c>
      <c r="Z291" s="140">
        <f>ROUND(X291*Y291,2)*G291</f>
        <v>49935.76</v>
      </c>
      <c r="AA291" s="140">
        <f>Z291</f>
        <v>49935.76</v>
      </c>
      <c r="AB291" s="140">
        <f t="shared" ref="AB291:AF291" si="171">AA291</f>
        <v>49935.76</v>
      </c>
      <c r="AC291" s="140">
        <f t="shared" si="171"/>
        <v>49935.76</v>
      </c>
      <c r="AD291" s="140">
        <f t="shared" si="171"/>
        <v>49935.76</v>
      </c>
      <c r="AE291" s="140">
        <f t="shared" si="171"/>
        <v>49935.76</v>
      </c>
      <c r="AF291" s="140">
        <f t="shared" si="171"/>
        <v>49935.76</v>
      </c>
      <c r="AG291" s="137">
        <f t="shared" ref="AG291" si="172">M291+N291+O291+T291+U291+Z291+AA291+AB291+AC291+AD291+AE291+AF291</f>
        <v>474394.81329000008</v>
      </c>
    </row>
    <row r="292" spans="1:33" ht="15.75" x14ac:dyDescent="0.25">
      <c r="A292" s="133"/>
      <c r="B292" s="134" t="s">
        <v>193</v>
      </c>
      <c r="C292" s="23">
        <f>C9+C38+C58+C94+C111+C137+C150+C153+C167+C184+C203+C221+C241+C246+C271</f>
        <v>237</v>
      </c>
      <c r="D292" s="116">
        <f>D9+D38+D58+D94+D111+D137+D150+D153+D167+D184+D203+D221+D241+D246+D271</f>
        <v>135912</v>
      </c>
      <c r="E292" s="116">
        <f>E9+E38+E58+E94+E111+E137+E150+E153+E167+E184+E203+E221+E241+E246+E271</f>
        <v>24312</v>
      </c>
      <c r="F292" s="89">
        <f>F9+F38+F58+F94+F111+F137+F150+F153+F167+F184+F203+F221+F241+F246+F271</f>
        <v>19.25</v>
      </c>
      <c r="G292" s="69"/>
      <c r="H292" s="22"/>
      <c r="I292" s="22"/>
      <c r="J292" s="22"/>
      <c r="K292" s="22"/>
      <c r="L292" s="22"/>
      <c r="M292" s="123"/>
      <c r="N292" s="123"/>
      <c r="O292" s="123"/>
      <c r="P292" s="22"/>
      <c r="Q292" s="22"/>
      <c r="R292" s="22"/>
      <c r="S292" s="97"/>
      <c r="T292" s="123"/>
      <c r="U292" s="123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41">
        <f>AG9+AG38+AG58+AG94+AG111+AG137+AG150+AG153+AG167+AG184+AG203+AG221+AG241+AG246+AG271</f>
        <v>214783752.99095932</v>
      </c>
    </row>
    <row r="293" spans="1:33" ht="15.75" x14ac:dyDescent="0.25">
      <c r="A293" s="28"/>
      <c r="B293" s="28"/>
      <c r="C293" s="29"/>
      <c r="D293" s="29"/>
      <c r="E293" s="29"/>
      <c r="F293" s="29"/>
      <c r="G293" s="29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</row>
    <row r="294" spans="1:33" ht="15.75" customHeight="1" x14ac:dyDescent="0.25">
      <c r="A294" s="30" t="s">
        <v>194</v>
      </c>
      <c r="B294" s="31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</row>
    <row r="295" spans="1:33" ht="18.75" x14ac:dyDescent="0.25">
      <c r="A295" s="32">
        <v>1</v>
      </c>
      <c r="B295" s="33" t="s">
        <v>195</v>
      </c>
      <c r="C295" s="34"/>
      <c r="D295" s="34"/>
      <c r="E295" s="34"/>
      <c r="F295" s="34"/>
      <c r="G295" s="34"/>
      <c r="H295" s="71">
        <v>992.9</v>
      </c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  <c r="AC295" s="45"/>
      <c r="AD295" s="45"/>
      <c r="AE295" s="45"/>
      <c r="AF295" s="45"/>
      <c r="AG295" s="28"/>
    </row>
    <row r="296" spans="1:33" ht="18.75" x14ac:dyDescent="0.25">
      <c r="A296" s="32">
        <v>2</v>
      </c>
      <c r="B296" s="33" t="s">
        <v>196</v>
      </c>
      <c r="C296" s="34"/>
      <c r="D296" s="34"/>
      <c r="E296" s="34"/>
      <c r="F296" s="34"/>
      <c r="G296" s="34"/>
      <c r="H296" s="72">
        <v>1230.5</v>
      </c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28"/>
    </row>
    <row r="297" spans="1:33" ht="18.75" x14ac:dyDescent="0.25">
      <c r="A297" s="32">
        <v>3</v>
      </c>
      <c r="B297" s="33" t="s">
        <v>197</v>
      </c>
      <c r="C297" s="34"/>
      <c r="D297" s="34"/>
      <c r="E297" s="34"/>
      <c r="F297" s="34"/>
      <c r="G297" s="34"/>
      <c r="H297" s="71">
        <v>2460.9</v>
      </c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F297" s="35"/>
      <c r="AG297" s="28"/>
    </row>
    <row r="298" spans="1:33" ht="18.75" x14ac:dyDescent="0.25">
      <c r="A298" s="32">
        <v>4</v>
      </c>
      <c r="B298" s="33" t="s">
        <v>198</v>
      </c>
      <c r="C298" s="34"/>
      <c r="D298" s="34"/>
      <c r="E298" s="34"/>
      <c r="F298" s="34"/>
      <c r="G298" s="34"/>
      <c r="H298" s="71">
        <v>2907.1</v>
      </c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F298" s="35"/>
      <c r="AG298" s="28"/>
    </row>
    <row r="299" spans="1:33" ht="18.75" x14ac:dyDescent="0.25">
      <c r="A299" s="32">
        <v>5</v>
      </c>
      <c r="B299" s="33" t="s">
        <v>199</v>
      </c>
      <c r="C299" s="34"/>
      <c r="D299" s="34"/>
      <c r="E299" s="34"/>
      <c r="F299" s="34"/>
      <c r="G299" s="34"/>
      <c r="H299" s="71">
        <v>3633.9</v>
      </c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F299" s="35"/>
      <c r="AG299" s="28"/>
    </row>
    <row r="301" spans="1:33" ht="15.75" x14ac:dyDescent="0.25">
      <c r="A301" s="36" t="s">
        <v>200</v>
      </c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</row>
    <row r="302" spans="1:33" s="38" customFormat="1" ht="15.75" x14ac:dyDescent="0.25">
      <c r="A302" s="37" t="s">
        <v>201</v>
      </c>
      <c r="B302" s="28" t="s">
        <v>202</v>
      </c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1:33" s="38" customFormat="1" ht="15.75" x14ac:dyDescent="0.25">
      <c r="A303" s="37" t="s">
        <v>203</v>
      </c>
      <c r="B303" s="28" t="s">
        <v>204</v>
      </c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1:33" s="38" customFormat="1" ht="15.75" x14ac:dyDescent="0.25">
      <c r="A304" s="37" t="s">
        <v>205</v>
      </c>
      <c r="B304" s="28" t="s">
        <v>206</v>
      </c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1:33" s="38" customFormat="1" ht="15.75" x14ac:dyDescent="0.25">
      <c r="A305" s="28"/>
      <c r="B305" s="28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</sheetData>
  <mergeCells count="12">
    <mergeCell ref="V7:Z7"/>
    <mergeCell ref="AG7:AG8"/>
    <mergeCell ref="A6:AG6"/>
    <mergeCell ref="A7:A8"/>
    <mergeCell ref="B7:B8"/>
    <mergeCell ref="C7:C8"/>
    <mergeCell ref="D7:E7"/>
    <mergeCell ref="F7:F8"/>
    <mergeCell ref="G7:G8"/>
    <mergeCell ref="H7:H8"/>
    <mergeCell ref="I7:M7"/>
    <mergeCell ref="P7:T7"/>
  </mergeCells>
  <pageMargins left="0.19685039370078741" right="0" top="0.59055118110236227" bottom="0.19685039370078741" header="0.15748031496062992" footer="0.19685039370078741"/>
  <pageSetup paperSize="9" scale="42" fitToWidth="0" fitToHeight="0" orientation="landscape" r:id="rId1"/>
  <rowBreaks count="5" manualBreakCount="5">
    <brk id="57" max="16383" man="1"/>
    <brk id="110" max="16383" man="1"/>
    <brk id="166" max="16383" man="1"/>
    <brk id="220" max="16383" man="1"/>
    <brk id="2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EA0F2-5C0C-4015-B428-C066A89E7606}">
  <sheetPr>
    <outlinePr summaryBelow="0"/>
    <pageSetUpPr fitToPage="1"/>
  </sheetPr>
  <dimension ref="A1:AH304"/>
  <sheetViews>
    <sheetView view="pageBreakPreview" topLeftCell="A6" zoomScale="80" zoomScaleNormal="80" zoomScaleSheetLayoutView="80" workbookViewId="0">
      <selection activeCell="G7" sqref="G7:G8"/>
    </sheetView>
  </sheetViews>
  <sheetFormatPr defaultRowHeight="15" outlineLevelRow="2" x14ac:dyDescent="0.25"/>
  <cols>
    <col min="1" max="1" width="4.42578125" style="4" customWidth="1"/>
    <col min="2" max="2" width="43" style="4" customWidth="1"/>
    <col min="3" max="3" width="6" style="38" customWidth="1"/>
    <col min="4" max="4" width="10.28515625" style="38" customWidth="1"/>
    <col min="5" max="5" width="12.5703125" style="38" customWidth="1"/>
    <col min="6" max="6" width="9.140625" style="38" customWidth="1"/>
    <col min="7" max="7" width="11" style="38" customWidth="1"/>
    <col min="8" max="8" width="13.7109375" style="4" customWidth="1"/>
    <col min="9" max="9" width="17" style="4" hidden="1" customWidth="1"/>
    <col min="10" max="10" width="15.7109375" style="4" hidden="1" customWidth="1"/>
    <col min="11" max="12" width="12.85546875" style="4" hidden="1" customWidth="1"/>
    <col min="13" max="13" width="14.28515625" style="4" bestFit="1" customWidth="1"/>
    <col min="14" max="14" width="17" style="4" customWidth="1"/>
    <col min="15" max="15" width="16.28515625" style="4" customWidth="1"/>
    <col min="16" max="16" width="16.42578125" style="4" customWidth="1"/>
    <col min="17" max="17" width="16" style="4" customWidth="1"/>
    <col min="18" max="18" width="14" style="4" customWidth="1"/>
    <col min="19" max="19" width="15.5703125" style="4" customWidth="1"/>
    <col min="20" max="20" width="14.28515625" style="4" bestFit="1" customWidth="1"/>
    <col min="21" max="28" width="12.85546875" style="4" customWidth="1"/>
    <col min="29" max="29" width="18" style="4" customWidth="1"/>
    <col min="30" max="16384" width="9.140625" style="4"/>
  </cols>
  <sheetData>
    <row r="1" spans="1:34" ht="15.75" x14ac:dyDescent="0.25">
      <c r="A1" s="1"/>
      <c r="B1" s="1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5" t="s">
        <v>207</v>
      </c>
    </row>
    <row r="2" spans="1:34" ht="15.75" x14ac:dyDescent="0.25">
      <c r="A2" s="1"/>
      <c r="B2" s="1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5" t="s">
        <v>0</v>
      </c>
    </row>
    <row r="3" spans="1:34" ht="15.75" x14ac:dyDescent="0.25">
      <c r="A3" s="1"/>
      <c r="B3" s="1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5" t="s">
        <v>208</v>
      </c>
    </row>
    <row r="4" spans="1:34" ht="15.75" x14ac:dyDescent="0.25">
      <c r="A4" s="1"/>
      <c r="B4" s="1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5" t="s">
        <v>303</v>
      </c>
    </row>
    <row r="5" spans="1:34" x14ac:dyDescent="0.25">
      <c r="A5" s="1"/>
      <c r="B5" s="1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4" ht="60" customHeight="1" x14ac:dyDescent="0.25">
      <c r="A6" s="178" t="s">
        <v>305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</row>
    <row r="7" spans="1:34" ht="56.25" customHeight="1" x14ac:dyDescent="0.25">
      <c r="A7" s="179" t="s">
        <v>1</v>
      </c>
      <c r="B7" s="179" t="s">
        <v>2</v>
      </c>
      <c r="C7" s="180" t="s">
        <v>3</v>
      </c>
      <c r="D7" s="186" t="s">
        <v>296</v>
      </c>
      <c r="E7" s="187"/>
      <c r="F7" s="188" t="s">
        <v>299</v>
      </c>
      <c r="G7" s="193" t="s">
        <v>302</v>
      </c>
      <c r="H7" s="195" t="s">
        <v>4</v>
      </c>
      <c r="I7" s="182" t="s">
        <v>275</v>
      </c>
      <c r="J7" s="182"/>
      <c r="K7" s="182"/>
      <c r="L7" s="182"/>
      <c r="M7" s="182"/>
      <c r="N7" s="50" t="s">
        <v>276</v>
      </c>
      <c r="O7" s="50" t="s">
        <v>277</v>
      </c>
      <c r="P7" s="183" t="s">
        <v>278</v>
      </c>
      <c r="Q7" s="184"/>
      <c r="R7" s="184"/>
      <c r="S7" s="184"/>
      <c r="T7" s="185"/>
      <c r="U7" s="50" t="s">
        <v>279</v>
      </c>
      <c r="V7" s="50" t="s">
        <v>280</v>
      </c>
      <c r="W7" s="50" t="s">
        <v>281</v>
      </c>
      <c r="X7" s="50" t="s">
        <v>282</v>
      </c>
      <c r="Y7" s="50" t="s">
        <v>283</v>
      </c>
      <c r="Z7" s="50" t="s">
        <v>284</v>
      </c>
      <c r="AA7" s="50" t="s">
        <v>285</v>
      </c>
      <c r="AB7" s="50" t="s">
        <v>286</v>
      </c>
      <c r="AC7" s="179" t="s">
        <v>295</v>
      </c>
    </row>
    <row r="8" spans="1:34" ht="191.25" customHeight="1" x14ac:dyDescent="0.25">
      <c r="A8" s="179"/>
      <c r="B8" s="179"/>
      <c r="C8" s="180"/>
      <c r="D8" s="49" t="s">
        <v>297</v>
      </c>
      <c r="E8" s="106" t="s">
        <v>298</v>
      </c>
      <c r="F8" s="189"/>
      <c r="G8" s="194"/>
      <c r="H8" s="195"/>
      <c r="I8" s="49" t="s">
        <v>270</v>
      </c>
      <c r="J8" s="49" t="s">
        <v>271</v>
      </c>
      <c r="K8" s="49" t="s">
        <v>272</v>
      </c>
      <c r="L8" s="49" t="s">
        <v>273</v>
      </c>
      <c r="M8" s="105" t="s">
        <v>289</v>
      </c>
      <c r="N8" s="105" t="s">
        <v>289</v>
      </c>
      <c r="O8" s="105" t="s">
        <v>289</v>
      </c>
      <c r="P8" s="105" t="s">
        <v>270</v>
      </c>
      <c r="Q8" s="105" t="s">
        <v>271</v>
      </c>
      <c r="R8" s="105" t="s">
        <v>272</v>
      </c>
      <c r="S8" s="107" t="s">
        <v>300</v>
      </c>
      <c r="T8" s="105" t="s">
        <v>289</v>
      </c>
      <c r="U8" s="105" t="s">
        <v>289</v>
      </c>
      <c r="V8" s="105" t="s">
        <v>289</v>
      </c>
      <c r="W8" s="105" t="s">
        <v>289</v>
      </c>
      <c r="X8" s="105" t="s">
        <v>289</v>
      </c>
      <c r="Y8" s="105" t="s">
        <v>289</v>
      </c>
      <c r="Z8" s="105" t="s">
        <v>289</v>
      </c>
      <c r="AA8" s="105" t="s">
        <v>289</v>
      </c>
      <c r="AB8" s="105" t="s">
        <v>289</v>
      </c>
      <c r="AC8" s="179"/>
    </row>
    <row r="9" spans="1:34" ht="15.75" x14ac:dyDescent="0.25">
      <c r="A9" s="7">
        <v>1</v>
      </c>
      <c r="B9" s="24" t="s">
        <v>5</v>
      </c>
      <c r="C9" s="9">
        <f>C10+C31+C36</f>
        <v>25</v>
      </c>
      <c r="D9" s="9">
        <f t="shared" ref="D9:AC9" si="0">D10+D31+D36</f>
        <v>17021</v>
      </c>
      <c r="E9" s="79">
        <f t="shared" si="0"/>
        <v>3036</v>
      </c>
      <c r="F9" s="88">
        <f t="shared" si="0"/>
        <v>0.5</v>
      </c>
      <c r="G9" s="7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77"/>
      <c r="T9" s="6"/>
      <c r="U9" s="6"/>
      <c r="V9" s="6"/>
      <c r="W9" s="6"/>
      <c r="X9" s="6"/>
      <c r="Y9" s="6"/>
      <c r="Z9" s="6"/>
      <c r="AA9" s="6"/>
      <c r="AB9" s="6"/>
      <c r="AC9" s="73">
        <f t="shared" si="0"/>
        <v>24291459.233394783</v>
      </c>
    </row>
    <row r="10" spans="1:34" ht="18.75" outlineLevel="1" x14ac:dyDescent="0.25">
      <c r="A10" s="10"/>
      <c r="B10" s="11" t="s">
        <v>6</v>
      </c>
      <c r="C10" s="9">
        <v>20</v>
      </c>
      <c r="D10" s="9">
        <f t="shared" ref="D10:F10" si="1">SUM(D11:D30)</f>
        <v>10025</v>
      </c>
      <c r="E10" s="79">
        <f t="shared" si="1"/>
        <v>1575</v>
      </c>
      <c r="F10" s="82">
        <f t="shared" si="1"/>
        <v>0</v>
      </c>
      <c r="G10" s="7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77"/>
      <c r="T10" s="8"/>
      <c r="U10" s="8"/>
      <c r="V10" s="8"/>
      <c r="W10" s="8"/>
      <c r="X10" s="8"/>
      <c r="Y10" s="8"/>
      <c r="Z10" s="8"/>
      <c r="AA10" s="8"/>
      <c r="AB10" s="8"/>
      <c r="AC10" s="74">
        <f>SUM(AC11:AC30)</f>
        <v>18347677.526459631</v>
      </c>
    </row>
    <row r="11" spans="1:34" ht="15.75" outlineLevel="1" x14ac:dyDescent="0.25">
      <c r="A11" s="10">
        <v>1</v>
      </c>
      <c r="B11" s="47" t="s">
        <v>22</v>
      </c>
      <c r="C11" s="77"/>
      <c r="D11" s="80">
        <v>842</v>
      </c>
      <c r="E11" s="108">
        <v>128</v>
      </c>
      <c r="F11" s="55"/>
      <c r="G11" s="109">
        <v>1.0169999999999999</v>
      </c>
      <c r="H11" s="6" t="s">
        <v>8</v>
      </c>
      <c r="I11" s="13" t="s">
        <v>274</v>
      </c>
      <c r="J11" s="52">
        <v>1230500</v>
      </c>
      <c r="K11" s="52">
        <v>102541.67</v>
      </c>
      <c r="L11" s="51">
        <v>0.81071280000000001</v>
      </c>
      <c r="M11" s="14">
        <f t="shared" ref="M11:M30" si="2">ROUND(K11*L11,2)</f>
        <v>83131.839999999997</v>
      </c>
      <c r="N11" s="14">
        <f>$M$11</f>
        <v>83131.839999999997</v>
      </c>
      <c r="O11" s="14">
        <f t="shared" ref="O11" si="3">$M$11</f>
        <v>83131.839999999997</v>
      </c>
      <c r="P11" s="13" t="s">
        <v>274</v>
      </c>
      <c r="Q11" s="52">
        <v>1230500</v>
      </c>
      <c r="R11" s="52">
        <v>102541.67</v>
      </c>
      <c r="S11" s="92">
        <v>0.81071280000000001</v>
      </c>
      <c r="T11" s="100">
        <f t="shared" ref="T11:T30" si="4">$R$11*S11*G11</f>
        <v>84545.08575721638</v>
      </c>
      <c r="U11" s="14">
        <f t="shared" ref="U11:AB11" si="5">$T$11</f>
        <v>84545.08575721638</v>
      </c>
      <c r="V11" s="14">
        <f t="shared" si="5"/>
        <v>84545.08575721638</v>
      </c>
      <c r="W11" s="14">
        <f t="shared" si="5"/>
        <v>84545.08575721638</v>
      </c>
      <c r="X11" s="14">
        <f t="shared" si="5"/>
        <v>84545.08575721638</v>
      </c>
      <c r="Y11" s="14">
        <f t="shared" si="5"/>
        <v>84545.08575721638</v>
      </c>
      <c r="Z11" s="14">
        <f t="shared" si="5"/>
        <v>84545.08575721638</v>
      </c>
      <c r="AA11" s="14">
        <f t="shared" si="5"/>
        <v>84545.08575721638</v>
      </c>
      <c r="AB11" s="14">
        <f t="shared" si="5"/>
        <v>84545.08575721638</v>
      </c>
      <c r="AC11" s="75">
        <f t="shared" ref="AC11:AC30" si="6">M11+N11+O11+T11+U11+V11+W11+X11+Y11+Z11+AA11+AB11</f>
        <v>1010301.2918149477</v>
      </c>
      <c r="AE11" s="48"/>
      <c r="AH11" s="17"/>
    </row>
    <row r="12" spans="1:34" ht="15.75" outlineLevel="2" x14ac:dyDescent="0.25">
      <c r="A12" s="10">
        <v>2</v>
      </c>
      <c r="B12" s="12" t="s">
        <v>7</v>
      </c>
      <c r="C12" s="78"/>
      <c r="D12" s="78">
        <v>715</v>
      </c>
      <c r="E12" s="110">
        <v>138</v>
      </c>
      <c r="F12" s="56"/>
      <c r="G12" s="109">
        <v>1.018</v>
      </c>
      <c r="H12" s="13" t="s">
        <v>8</v>
      </c>
      <c r="I12" s="13" t="s">
        <v>274</v>
      </c>
      <c r="J12" s="52">
        <v>1230500</v>
      </c>
      <c r="K12" s="52">
        <v>102541.67</v>
      </c>
      <c r="L12" s="51">
        <v>0.81071280000000001</v>
      </c>
      <c r="M12" s="14">
        <f t="shared" si="2"/>
        <v>83131.839999999997</v>
      </c>
      <c r="N12" s="14">
        <f>$M$12</f>
        <v>83131.839999999997</v>
      </c>
      <c r="O12" s="14">
        <f t="shared" ref="O12" si="7">$M$12</f>
        <v>83131.839999999997</v>
      </c>
      <c r="P12" s="13" t="s">
        <v>274</v>
      </c>
      <c r="Q12" s="52">
        <v>1230500</v>
      </c>
      <c r="R12" s="52">
        <v>102541.67</v>
      </c>
      <c r="S12" s="92">
        <v>0.81071280000000001</v>
      </c>
      <c r="T12" s="100">
        <f t="shared" si="4"/>
        <v>84628.217601618759</v>
      </c>
      <c r="U12" s="14">
        <f>$T$12</f>
        <v>84628.217601618759</v>
      </c>
      <c r="V12" s="14">
        <f>$T$12</f>
        <v>84628.217601618759</v>
      </c>
      <c r="W12" s="14">
        <f t="shared" ref="W12:AB12" si="8">$T$12</f>
        <v>84628.217601618759</v>
      </c>
      <c r="X12" s="14">
        <f t="shared" si="8"/>
        <v>84628.217601618759</v>
      </c>
      <c r="Y12" s="14">
        <f t="shared" si="8"/>
        <v>84628.217601618759</v>
      </c>
      <c r="Z12" s="14">
        <f t="shared" si="8"/>
        <v>84628.217601618759</v>
      </c>
      <c r="AA12" s="14">
        <f t="shared" si="8"/>
        <v>84628.217601618759</v>
      </c>
      <c r="AB12" s="14">
        <f t="shared" si="8"/>
        <v>84628.217601618759</v>
      </c>
      <c r="AC12" s="75">
        <f t="shared" si="6"/>
        <v>1011049.4784145686</v>
      </c>
      <c r="AE12" s="48"/>
      <c r="AH12" s="17"/>
    </row>
    <row r="13" spans="1:34" ht="15.75" outlineLevel="2" x14ac:dyDescent="0.25">
      <c r="A13" s="10">
        <v>3</v>
      </c>
      <c r="B13" s="12" t="s">
        <v>9</v>
      </c>
      <c r="C13" s="78"/>
      <c r="D13" s="78">
        <v>602</v>
      </c>
      <c r="E13" s="110">
        <v>58</v>
      </c>
      <c r="F13" s="56"/>
      <c r="G13" s="109">
        <v>1.008</v>
      </c>
      <c r="H13" s="13" t="s">
        <v>8</v>
      </c>
      <c r="I13" s="13" t="s">
        <v>274</v>
      </c>
      <c r="J13" s="52">
        <v>1230500</v>
      </c>
      <c r="K13" s="52">
        <v>102541.67</v>
      </c>
      <c r="L13" s="51">
        <v>0.81071280000000001</v>
      </c>
      <c r="M13" s="14">
        <f t="shared" si="2"/>
        <v>83131.839999999997</v>
      </c>
      <c r="N13" s="14">
        <f t="shared" ref="N13:O19" si="9">$M$13</f>
        <v>83131.839999999997</v>
      </c>
      <c r="O13" s="14">
        <f t="shared" si="9"/>
        <v>83131.839999999997</v>
      </c>
      <c r="P13" s="13" t="s">
        <v>274</v>
      </c>
      <c r="Q13" s="52">
        <v>1230500</v>
      </c>
      <c r="R13" s="52">
        <v>102541.67</v>
      </c>
      <c r="S13" s="92">
        <v>0.81071280000000001</v>
      </c>
      <c r="T13" s="100">
        <f t="shared" si="4"/>
        <v>83796.899157595006</v>
      </c>
      <c r="U13" s="14">
        <f>$T$13</f>
        <v>83796.899157595006</v>
      </c>
      <c r="V13" s="14">
        <f t="shared" ref="V13:AB13" si="10">$T$13</f>
        <v>83796.899157595006</v>
      </c>
      <c r="W13" s="14">
        <f t="shared" si="10"/>
        <v>83796.899157595006</v>
      </c>
      <c r="X13" s="14">
        <f t="shared" si="10"/>
        <v>83796.899157595006</v>
      </c>
      <c r="Y13" s="14">
        <f t="shared" si="10"/>
        <v>83796.899157595006</v>
      </c>
      <c r="Z13" s="14">
        <f t="shared" si="10"/>
        <v>83796.899157595006</v>
      </c>
      <c r="AA13" s="14">
        <f t="shared" si="10"/>
        <v>83796.899157595006</v>
      </c>
      <c r="AB13" s="14">
        <f t="shared" si="10"/>
        <v>83796.899157595006</v>
      </c>
      <c r="AC13" s="75">
        <f t="shared" si="6"/>
        <v>1003567.6124183551</v>
      </c>
      <c r="AE13" s="48"/>
      <c r="AH13" s="17"/>
    </row>
    <row r="14" spans="1:34" ht="15.75" outlineLevel="2" x14ac:dyDescent="0.25">
      <c r="A14" s="10">
        <v>4</v>
      </c>
      <c r="B14" s="12" t="s">
        <v>10</v>
      </c>
      <c r="C14" s="78"/>
      <c r="D14" s="78">
        <v>447</v>
      </c>
      <c r="E14" s="110">
        <v>57</v>
      </c>
      <c r="F14" s="53"/>
      <c r="G14" s="109">
        <v>1.0069999999999999</v>
      </c>
      <c r="H14" s="13" t="s">
        <v>8</v>
      </c>
      <c r="I14" s="13" t="s">
        <v>274</v>
      </c>
      <c r="J14" s="52">
        <v>1230500</v>
      </c>
      <c r="K14" s="52">
        <v>102541.67</v>
      </c>
      <c r="L14" s="51">
        <v>0.81071280000000001</v>
      </c>
      <c r="M14" s="14">
        <f t="shared" si="2"/>
        <v>83131.839999999997</v>
      </c>
      <c r="N14" s="14">
        <f t="shared" si="9"/>
        <v>83131.839999999997</v>
      </c>
      <c r="O14" s="14">
        <f t="shared" si="9"/>
        <v>83131.839999999997</v>
      </c>
      <c r="P14" s="13" t="s">
        <v>274</v>
      </c>
      <c r="Q14" s="52">
        <v>1230500</v>
      </c>
      <c r="R14" s="52">
        <v>102541.67</v>
      </c>
      <c r="S14" s="92">
        <v>0.81071280000000001</v>
      </c>
      <c r="T14" s="100">
        <f t="shared" si="4"/>
        <v>83713.767313192613</v>
      </c>
      <c r="U14" s="14">
        <f>$T$14</f>
        <v>83713.767313192613</v>
      </c>
      <c r="V14" s="14">
        <f t="shared" ref="V14:AB14" si="11">$T$14</f>
        <v>83713.767313192613</v>
      </c>
      <c r="W14" s="14">
        <f t="shared" si="11"/>
        <v>83713.767313192613</v>
      </c>
      <c r="X14" s="14">
        <f t="shared" si="11"/>
        <v>83713.767313192613</v>
      </c>
      <c r="Y14" s="14">
        <f t="shared" si="11"/>
        <v>83713.767313192613</v>
      </c>
      <c r="Z14" s="14">
        <f t="shared" si="11"/>
        <v>83713.767313192613</v>
      </c>
      <c r="AA14" s="14">
        <f t="shared" si="11"/>
        <v>83713.767313192613</v>
      </c>
      <c r="AB14" s="14">
        <f t="shared" si="11"/>
        <v>83713.767313192613</v>
      </c>
      <c r="AC14" s="75">
        <f t="shared" si="6"/>
        <v>1002819.4258187334</v>
      </c>
      <c r="AE14" s="48"/>
      <c r="AH14" s="17"/>
    </row>
    <row r="15" spans="1:34" ht="15.75" outlineLevel="2" x14ac:dyDescent="0.25">
      <c r="A15" s="10">
        <v>5</v>
      </c>
      <c r="B15" s="12" t="s">
        <v>11</v>
      </c>
      <c r="C15" s="78"/>
      <c r="D15" s="78">
        <v>441</v>
      </c>
      <c r="E15" s="110">
        <v>74</v>
      </c>
      <c r="F15" s="53"/>
      <c r="G15" s="109">
        <v>1.01</v>
      </c>
      <c r="H15" s="13" t="s">
        <v>8</v>
      </c>
      <c r="I15" s="13" t="s">
        <v>274</v>
      </c>
      <c r="J15" s="52">
        <v>1230500</v>
      </c>
      <c r="K15" s="52">
        <v>102541.67</v>
      </c>
      <c r="L15" s="51">
        <v>0.81071280000000001</v>
      </c>
      <c r="M15" s="14">
        <f t="shared" si="2"/>
        <v>83131.839999999997</v>
      </c>
      <c r="N15" s="14">
        <f t="shared" si="9"/>
        <v>83131.839999999997</v>
      </c>
      <c r="O15" s="14">
        <f t="shared" si="9"/>
        <v>83131.839999999997</v>
      </c>
      <c r="P15" s="13" t="s">
        <v>274</v>
      </c>
      <c r="Q15" s="52">
        <v>1230500</v>
      </c>
      <c r="R15" s="52">
        <v>102541.67</v>
      </c>
      <c r="S15" s="92">
        <v>0.81071280000000001</v>
      </c>
      <c r="T15" s="100">
        <f t="shared" si="4"/>
        <v>83963.162846399762</v>
      </c>
      <c r="U15" s="14">
        <f>$T$15</f>
        <v>83963.162846399762</v>
      </c>
      <c r="V15" s="14">
        <f t="shared" ref="V15:AB15" si="12">$T$15</f>
        <v>83963.162846399762</v>
      </c>
      <c r="W15" s="14">
        <f t="shared" si="12"/>
        <v>83963.162846399762</v>
      </c>
      <c r="X15" s="14">
        <f t="shared" si="12"/>
        <v>83963.162846399762</v>
      </c>
      <c r="Y15" s="14">
        <f t="shared" si="12"/>
        <v>83963.162846399762</v>
      </c>
      <c r="Z15" s="14">
        <f t="shared" si="12"/>
        <v>83963.162846399762</v>
      </c>
      <c r="AA15" s="14">
        <f t="shared" si="12"/>
        <v>83963.162846399762</v>
      </c>
      <c r="AB15" s="14">
        <f t="shared" si="12"/>
        <v>83963.162846399762</v>
      </c>
      <c r="AC15" s="75">
        <f t="shared" si="6"/>
        <v>1005063.9856175976</v>
      </c>
      <c r="AE15" s="48"/>
      <c r="AH15" s="17"/>
    </row>
    <row r="16" spans="1:34" ht="15.75" outlineLevel="2" x14ac:dyDescent="0.25">
      <c r="A16" s="10">
        <v>6</v>
      </c>
      <c r="B16" s="12" t="s">
        <v>12</v>
      </c>
      <c r="C16" s="78"/>
      <c r="D16" s="78">
        <v>851</v>
      </c>
      <c r="E16" s="110">
        <v>134</v>
      </c>
      <c r="F16" s="53"/>
      <c r="G16" s="109">
        <v>1.018</v>
      </c>
      <c r="H16" s="13" t="s">
        <v>8</v>
      </c>
      <c r="I16" s="13" t="s">
        <v>274</v>
      </c>
      <c r="J16" s="52">
        <v>1230500</v>
      </c>
      <c r="K16" s="52">
        <v>102541.67</v>
      </c>
      <c r="L16" s="51">
        <v>0.81071280000000001</v>
      </c>
      <c r="M16" s="14">
        <f t="shared" si="2"/>
        <v>83131.839999999997</v>
      </c>
      <c r="N16" s="14">
        <f t="shared" si="9"/>
        <v>83131.839999999997</v>
      </c>
      <c r="O16" s="14">
        <f t="shared" si="9"/>
        <v>83131.839999999997</v>
      </c>
      <c r="P16" s="13" t="s">
        <v>274</v>
      </c>
      <c r="Q16" s="52">
        <v>1230500</v>
      </c>
      <c r="R16" s="52">
        <v>102541.67</v>
      </c>
      <c r="S16" s="92">
        <v>0.81071280000000001</v>
      </c>
      <c r="T16" s="100">
        <f t="shared" si="4"/>
        <v>84628.217601618759</v>
      </c>
      <c r="U16" s="14">
        <f>$T$16</f>
        <v>84628.217601618759</v>
      </c>
      <c r="V16" s="14">
        <f t="shared" ref="V16:AB16" si="13">$T$16</f>
        <v>84628.217601618759</v>
      </c>
      <c r="W16" s="14">
        <f t="shared" si="13"/>
        <v>84628.217601618759</v>
      </c>
      <c r="X16" s="14">
        <f t="shared" si="13"/>
        <v>84628.217601618759</v>
      </c>
      <c r="Y16" s="14">
        <f t="shared" si="13"/>
        <v>84628.217601618759</v>
      </c>
      <c r="Z16" s="14">
        <f t="shared" si="13"/>
        <v>84628.217601618759</v>
      </c>
      <c r="AA16" s="14">
        <f t="shared" si="13"/>
        <v>84628.217601618759</v>
      </c>
      <c r="AB16" s="14">
        <f t="shared" si="13"/>
        <v>84628.217601618759</v>
      </c>
      <c r="AC16" s="75">
        <f t="shared" si="6"/>
        <v>1011049.4784145686</v>
      </c>
      <c r="AE16" s="48"/>
      <c r="AH16" s="17"/>
    </row>
    <row r="17" spans="1:34" ht="15.75" outlineLevel="2" x14ac:dyDescent="0.25">
      <c r="A17" s="10">
        <v>7</v>
      </c>
      <c r="B17" s="12" t="s">
        <v>13</v>
      </c>
      <c r="C17" s="78"/>
      <c r="D17" s="78">
        <v>550</v>
      </c>
      <c r="E17" s="110">
        <v>91</v>
      </c>
      <c r="F17" s="53"/>
      <c r="G17" s="109">
        <v>1.012</v>
      </c>
      <c r="H17" s="13" t="s">
        <v>8</v>
      </c>
      <c r="I17" s="13" t="s">
        <v>274</v>
      </c>
      <c r="J17" s="52">
        <v>1230500</v>
      </c>
      <c r="K17" s="52">
        <v>102541.67</v>
      </c>
      <c r="L17" s="51">
        <v>0.81071280000000001</v>
      </c>
      <c r="M17" s="14">
        <f t="shared" si="2"/>
        <v>83131.839999999997</v>
      </c>
      <c r="N17" s="14">
        <f t="shared" si="9"/>
        <v>83131.839999999997</v>
      </c>
      <c r="O17" s="14">
        <f t="shared" si="9"/>
        <v>83131.839999999997</v>
      </c>
      <c r="P17" s="13" t="s">
        <v>274</v>
      </c>
      <c r="Q17" s="52">
        <v>1230500</v>
      </c>
      <c r="R17" s="52">
        <v>102541.67</v>
      </c>
      <c r="S17" s="92">
        <v>0.81071280000000001</v>
      </c>
      <c r="T17" s="100">
        <f t="shared" si="4"/>
        <v>84129.426535204504</v>
      </c>
      <c r="U17" s="14">
        <f>$T$17</f>
        <v>84129.426535204504</v>
      </c>
      <c r="V17" s="14">
        <f t="shared" ref="V17:AB17" si="14">$T$17</f>
        <v>84129.426535204504</v>
      </c>
      <c r="W17" s="14">
        <f t="shared" si="14"/>
        <v>84129.426535204504</v>
      </c>
      <c r="X17" s="14">
        <f t="shared" si="14"/>
        <v>84129.426535204504</v>
      </c>
      <c r="Y17" s="14">
        <f t="shared" si="14"/>
        <v>84129.426535204504</v>
      </c>
      <c r="Z17" s="14">
        <f t="shared" si="14"/>
        <v>84129.426535204504</v>
      </c>
      <c r="AA17" s="14">
        <f t="shared" si="14"/>
        <v>84129.426535204504</v>
      </c>
      <c r="AB17" s="14">
        <f t="shared" si="14"/>
        <v>84129.426535204504</v>
      </c>
      <c r="AC17" s="75">
        <f t="shared" si="6"/>
        <v>1006560.3588168406</v>
      </c>
      <c r="AE17" s="48"/>
      <c r="AH17" s="17"/>
    </row>
    <row r="18" spans="1:34" ht="15.75" outlineLevel="2" x14ac:dyDescent="0.25">
      <c r="A18" s="10">
        <v>8</v>
      </c>
      <c r="B18" s="12" t="s">
        <v>14</v>
      </c>
      <c r="C18" s="78"/>
      <c r="D18" s="78">
        <v>478</v>
      </c>
      <c r="E18" s="110">
        <v>55</v>
      </c>
      <c r="F18" s="53"/>
      <c r="G18" s="109">
        <v>1.0069999999999999</v>
      </c>
      <c r="H18" s="13" t="s">
        <v>8</v>
      </c>
      <c r="I18" s="13" t="s">
        <v>274</v>
      </c>
      <c r="J18" s="52">
        <v>1230500</v>
      </c>
      <c r="K18" s="52">
        <v>102541.67</v>
      </c>
      <c r="L18" s="51">
        <v>0.81071280000000001</v>
      </c>
      <c r="M18" s="14">
        <f t="shared" si="2"/>
        <v>83131.839999999997</v>
      </c>
      <c r="N18" s="14">
        <f t="shared" si="9"/>
        <v>83131.839999999997</v>
      </c>
      <c r="O18" s="14">
        <f t="shared" si="9"/>
        <v>83131.839999999997</v>
      </c>
      <c r="P18" s="13" t="s">
        <v>274</v>
      </c>
      <c r="Q18" s="52">
        <v>1230500</v>
      </c>
      <c r="R18" s="52">
        <v>102541.67</v>
      </c>
      <c r="S18" s="92">
        <v>0.81071280000000001</v>
      </c>
      <c r="T18" s="100">
        <f t="shared" si="4"/>
        <v>83713.767313192613</v>
      </c>
      <c r="U18" s="14">
        <f>$T$18</f>
        <v>83713.767313192613</v>
      </c>
      <c r="V18" s="14">
        <f t="shared" ref="V18:AB18" si="15">$T$18</f>
        <v>83713.767313192613</v>
      </c>
      <c r="W18" s="14">
        <f t="shared" si="15"/>
        <v>83713.767313192613</v>
      </c>
      <c r="X18" s="14">
        <f t="shared" si="15"/>
        <v>83713.767313192613</v>
      </c>
      <c r="Y18" s="14">
        <f t="shared" si="15"/>
        <v>83713.767313192613</v>
      </c>
      <c r="Z18" s="14">
        <f t="shared" si="15"/>
        <v>83713.767313192613</v>
      </c>
      <c r="AA18" s="14">
        <f t="shared" si="15"/>
        <v>83713.767313192613</v>
      </c>
      <c r="AB18" s="14">
        <f t="shared" si="15"/>
        <v>83713.767313192613</v>
      </c>
      <c r="AC18" s="75">
        <f t="shared" si="6"/>
        <v>1002819.4258187334</v>
      </c>
      <c r="AE18" s="48"/>
      <c r="AH18" s="17"/>
    </row>
    <row r="19" spans="1:34" ht="15.75" outlineLevel="2" x14ac:dyDescent="0.25">
      <c r="A19" s="10">
        <v>9</v>
      </c>
      <c r="B19" s="12" t="s">
        <v>15</v>
      </c>
      <c r="C19" s="78"/>
      <c r="D19" s="78">
        <v>260</v>
      </c>
      <c r="E19" s="110">
        <v>59</v>
      </c>
      <c r="F19" s="53"/>
      <c r="G19" s="109">
        <v>1.008</v>
      </c>
      <c r="H19" s="13" t="s">
        <v>8</v>
      </c>
      <c r="I19" s="13" t="s">
        <v>274</v>
      </c>
      <c r="J19" s="52">
        <v>1230500</v>
      </c>
      <c r="K19" s="52">
        <v>102541.67</v>
      </c>
      <c r="L19" s="51">
        <v>0.81071280000000001</v>
      </c>
      <c r="M19" s="14">
        <f t="shared" si="2"/>
        <v>83131.839999999997</v>
      </c>
      <c r="N19" s="14">
        <f t="shared" si="9"/>
        <v>83131.839999999997</v>
      </c>
      <c r="O19" s="14">
        <f t="shared" si="9"/>
        <v>83131.839999999997</v>
      </c>
      <c r="P19" s="13" t="s">
        <v>274</v>
      </c>
      <c r="Q19" s="52">
        <v>1230500</v>
      </c>
      <c r="R19" s="52">
        <v>102541.67</v>
      </c>
      <c r="S19" s="92">
        <v>0.81071280000000001</v>
      </c>
      <c r="T19" s="100">
        <f t="shared" si="4"/>
        <v>83796.899157595006</v>
      </c>
      <c r="U19" s="14">
        <f>$T$19</f>
        <v>83796.899157595006</v>
      </c>
      <c r="V19" s="14">
        <f t="shared" ref="V19:AB19" si="16">$T$19</f>
        <v>83796.899157595006</v>
      </c>
      <c r="W19" s="14">
        <f t="shared" si="16"/>
        <v>83796.899157595006</v>
      </c>
      <c r="X19" s="14">
        <f t="shared" si="16"/>
        <v>83796.899157595006</v>
      </c>
      <c r="Y19" s="14">
        <f t="shared" si="16"/>
        <v>83796.899157595006</v>
      </c>
      <c r="Z19" s="14">
        <f t="shared" si="16"/>
        <v>83796.899157595006</v>
      </c>
      <c r="AA19" s="14">
        <f t="shared" si="16"/>
        <v>83796.899157595006</v>
      </c>
      <c r="AB19" s="14">
        <f t="shared" si="16"/>
        <v>83796.899157595006</v>
      </c>
      <c r="AC19" s="75">
        <f t="shared" si="6"/>
        <v>1003567.6124183551</v>
      </c>
      <c r="AE19" s="48"/>
      <c r="AH19" s="17"/>
    </row>
    <row r="20" spans="1:34" ht="15.75" outlineLevel="2" x14ac:dyDescent="0.25">
      <c r="A20" s="10">
        <v>10</v>
      </c>
      <c r="B20" s="12" t="s">
        <v>16</v>
      </c>
      <c r="C20" s="78"/>
      <c r="D20" s="78">
        <v>679</v>
      </c>
      <c r="E20" s="110">
        <v>96</v>
      </c>
      <c r="F20" s="53"/>
      <c r="G20" s="109">
        <v>1.0189999999999999</v>
      </c>
      <c r="H20" s="13" t="s">
        <v>8</v>
      </c>
      <c r="I20" s="13" t="s">
        <v>274</v>
      </c>
      <c r="J20" s="52">
        <v>1230500</v>
      </c>
      <c r="K20" s="52">
        <v>102541.67</v>
      </c>
      <c r="L20" s="51">
        <v>0.52710639999999997</v>
      </c>
      <c r="M20" s="14">
        <f t="shared" si="2"/>
        <v>54050.37</v>
      </c>
      <c r="N20" s="67">
        <f>M20</f>
        <v>54050.37</v>
      </c>
      <c r="O20" s="14">
        <f>M20</f>
        <v>54050.37</v>
      </c>
      <c r="P20" s="13" t="s">
        <v>274</v>
      </c>
      <c r="Q20" s="52">
        <v>1230500</v>
      </c>
      <c r="R20" s="52">
        <v>102541.67</v>
      </c>
      <c r="S20" s="92">
        <v>0.52710639999999997</v>
      </c>
      <c r="T20" s="100">
        <f t="shared" si="4"/>
        <v>55077.327563638064</v>
      </c>
      <c r="U20" s="14">
        <f>T20</f>
        <v>55077.327563638064</v>
      </c>
      <c r="V20" s="14">
        <f t="shared" ref="V20:AB20" si="17">U20</f>
        <v>55077.327563638064</v>
      </c>
      <c r="W20" s="14">
        <f t="shared" si="17"/>
        <v>55077.327563638064</v>
      </c>
      <c r="X20" s="14">
        <f t="shared" si="17"/>
        <v>55077.327563638064</v>
      </c>
      <c r="Y20" s="14">
        <f t="shared" si="17"/>
        <v>55077.327563638064</v>
      </c>
      <c r="Z20" s="14">
        <f t="shared" si="17"/>
        <v>55077.327563638064</v>
      </c>
      <c r="AA20" s="14">
        <f t="shared" si="17"/>
        <v>55077.327563638064</v>
      </c>
      <c r="AB20" s="14">
        <f t="shared" si="17"/>
        <v>55077.327563638064</v>
      </c>
      <c r="AC20" s="75">
        <f t="shared" si="6"/>
        <v>657847.05807274254</v>
      </c>
      <c r="AE20" s="48"/>
      <c r="AH20" s="17"/>
    </row>
    <row r="21" spans="1:34" ht="15.75" outlineLevel="2" x14ac:dyDescent="0.25">
      <c r="A21" s="10">
        <v>11</v>
      </c>
      <c r="B21" s="12" t="s">
        <v>17</v>
      </c>
      <c r="C21" s="78"/>
      <c r="D21" s="78">
        <v>471</v>
      </c>
      <c r="E21" s="110">
        <v>77</v>
      </c>
      <c r="F21" s="53"/>
      <c r="G21" s="109">
        <v>1.01</v>
      </c>
      <c r="H21" s="13" t="s">
        <v>8</v>
      </c>
      <c r="I21" s="13" t="s">
        <v>274</v>
      </c>
      <c r="J21" s="52">
        <v>1230500</v>
      </c>
      <c r="K21" s="52">
        <v>102541.67</v>
      </c>
      <c r="L21" s="51">
        <v>0.81071280000000001</v>
      </c>
      <c r="M21" s="14">
        <f t="shared" si="2"/>
        <v>83131.839999999997</v>
      </c>
      <c r="N21" s="14">
        <f t="shared" ref="N21:O25" si="18">$M$13</f>
        <v>83131.839999999997</v>
      </c>
      <c r="O21" s="14">
        <f t="shared" si="18"/>
        <v>83131.839999999997</v>
      </c>
      <c r="P21" s="13" t="s">
        <v>274</v>
      </c>
      <c r="Q21" s="52">
        <v>1230500</v>
      </c>
      <c r="R21" s="52">
        <v>102541.67</v>
      </c>
      <c r="S21" s="92">
        <v>0.81071280000000001</v>
      </c>
      <c r="T21" s="100">
        <f t="shared" si="4"/>
        <v>83963.162846399762</v>
      </c>
      <c r="U21" s="14">
        <f>$T$21</f>
        <v>83963.162846399762</v>
      </c>
      <c r="V21" s="14">
        <f t="shared" ref="V21:AB21" si="19">$T$21</f>
        <v>83963.162846399762</v>
      </c>
      <c r="W21" s="14">
        <f t="shared" si="19"/>
        <v>83963.162846399762</v>
      </c>
      <c r="X21" s="14">
        <f t="shared" si="19"/>
        <v>83963.162846399762</v>
      </c>
      <c r="Y21" s="14">
        <f t="shared" si="19"/>
        <v>83963.162846399762</v>
      </c>
      <c r="Z21" s="14">
        <f t="shared" si="19"/>
        <v>83963.162846399762</v>
      </c>
      <c r="AA21" s="14">
        <f t="shared" si="19"/>
        <v>83963.162846399762</v>
      </c>
      <c r="AB21" s="14">
        <f t="shared" si="19"/>
        <v>83963.162846399762</v>
      </c>
      <c r="AC21" s="75">
        <f t="shared" si="6"/>
        <v>1005063.9856175976</v>
      </c>
      <c r="AE21" s="48"/>
      <c r="AH21" s="17"/>
    </row>
    <row r="22" spans="1:34" ht="15.75" outlineLevel="2" x14ac:dyDescent="0.25">
      <c r="A22" s="10">
        <v>12</v>
      </c>
      <c r="B22" s="12" t="s">
        <v>18</v>
      </c>
      <c r="C22" s="78"/>
      <c r="D22" s="78">
        <v>531</v>
      </c>
      <c r="E22" s="110">
        <v>86</v>
      </c>
      <c r="F22" s="53"/>
      <c r="G22" s="109">
        <v>1.0109999999999999</v>
      </c>
      <c r="H22" s="13" t="s">
        <v>8</v>
      </c>
      <c r="I22" s="13" t="s">
        <v>274</v>
      </c>
      <c r="J22" s="52">
        <v>1230500</v>
      </c>
      <c r="K22" s="52">
        <v>102541.67</v>
      </c>
      <c r="L22" s="51">
        <v>0.81071280000000001</v>
      </c>
      <c r="M22" s="14">
        <f t="shared" si="2"/>
        <v>83131.839999999997</v>
      </c>
      <c r="N22" s="14">
        <f t="shared" si="18"/>
        <v>83131.839999999997</v>
      </c>
      <c r="O22" s="14">
        <f t="shared" si="18"/>
        <v>83131.839999999997</v>
      </c>
      <c r="P22" s="13" t="s">
        <v>274</v>
      </c>
      <c r="Q22" s="52">
        <v>1230500</v>
      </c>
      <c r="R22" s="52">
        <v>102541.67</v>
      </c>
      <c r="S22" s="92">
        <v>0.81071280000000001</v>
      </c>
      <c r="T22" s="100">
        <f t="shared" si="4"/>
        <v>84046.294690802126</v>
      </c>
      <c r="U22" s="14">
        <f>$T$22</f>
        <v>84046.294690802126</v>
      </c>
      <c r="V22" s="14">
        <f t="shared" ref="V22:AB22" si="20">$T$22</f>
        <v>84046.294690802126</v>
      </c>
      <c r="W22" s="14">
        <f t="shared" si="20"/>
        <v>84046.294690802126</v>
      </c>
      <c r="X22" s="14">
        <f t="shared" si="20"/>
        <v>84046.294690802126</v>
      </c>
      <c r="Y22" s="14">
        <f t="shared" si="20"/>
        <v>84046.294690802126</v>
      </c>
      <c r="Z22" s="14">
        <f t="shared" si="20"/>
        <v>84046.294690802126</v>
      </c>
      <c r="AA22" s="14">
        <f t="shared" si="20"/>
        <v>84046.294690802126</v>
      </c>
      <c r="AB22" s="14">
        <f t="shared" si="20"/>
        <v>84046.294690802126</v>
      </c>
      <c r="AC22" s="75">
        <f t="shared" si="6"/>
        <v>1005812.172217219</v>
      </c>
      <c r="AE22" s="48"/>
      <c r="AH22" s="17"/>
    </row>
    <row r="23" spans="1:34" ht="15.75" outlineLevel="2" x14ac:dyDescent="0.25">
      <c r="A23" s="10">
        <v>13</v>
      </c>
      <c r="B23" s="12" t="s">
        <v>19</v>
      </c>
      <c r="C23" s="78"/>
      <c r="D23" s="78">
        <v>370</v>
      </c>
      <c r="E23" s="110">
        <v>50</v>
      </c>
      <c r="F23" s="53"/>
      <c r="G23" s="109">
        <v>1.0069999999999999</v>
      </c>
      <c r="H23" s="13" t="s">
        <v>8</v>
      </c>
      <c r="I23" s="13" t="s">
        <v>274</v>
      </c>
      <c r="J23" s="52">
        <v>1230500</v>
      </c>
      <c r="K23" s="52">
        <v>102541.67</v>
      </c>
      <c r="L23" s="51">
        <v>0.81071280000000001</v>
      </c>
      <c r="M23" s="14">
        <f t="shared" si="2"/>
        <v>83131.839999999997</v>
      </c>
      <c r="N23" s="14">
        <f t="shared" si="18"/>
        <v>83131.839999999997</v>
      </c>
      <c r="O23" s="14">
        <f t="shared" si="18"/>
        <v>83131.839999999997</v>
      </c>
      <c r="P23" s="13" t="s">
        <v>274</v>
      </c>
      <c r="Q23" s="52">
        <v>1230500</v>
      </c>
      <c r="R23" s="52">
        <v>102541.67</v>
      </c>
      <c r="S23" s="92">
        <v>0.81071280000000001</v>
      </c>
      <c r="T23" s="100">
        <f t="shared" si="4"/>
        <v>83713.767313192613</v>
      </c>
      <c r="U23" s="14">
        <f>$T$23</f>
        <v>83713.767313192613</v>
      </c>
      <c r="V23" s="14">
        <f t="shared" ref="V23:AB23" si="21">$T$23</f>
        <v>83713.767313192613</v>
      </c>
      <c r="W23" s="14">
        <f t="shared" si="21"/>
        <v>83713.767313192613</v>
      </c>
      <c r="X23" s="14">
        <f t="shared" si="21"/>
        <v>83713.767313192613</v>
      </c>
      <c r="Y23" s="14">
        <f t="shared" si="21"/>
        <v>83713.767313192613</v>
      </c>
      <c r="Z23" s="14">
        <f t="shared" si="21"/>
        <v>83713.767313192613</v>
      </c>
      <c r="AA23" s="14">
        <f t="shared" si="21"/>
        <v>83713.767313192613</v>
      </c>
      <c r="AB23" s="14">
        <f t="shared" si="21"/>
        <v>83713.767313192613</v>
      </c>
      <c r="AC23" s="75">
        <f t="shared" si="6"/>
        <v>1002819.4258187334</v>
      </c>
      <c r="AE23" s="48"/>
      <c r="AH23" s="17"/>
    </row>
    <row r="24" spans="1:34" ht="15.75" outlineLevel="2" x14ac:dyDescent="0.25">
      <c r="A24" s="10">
        <v>14</v>
      </c>
      <c r="B24" s="12" t="s">
        <v>20</v>
      </c>
      <c r="C24" s="9"/>
      <c r="D24" s="78">
        <v>601</v>
      </c>
      <c r="E24" s="110">
        <v>84</v>
      </c>
      <c r="F24" s="53"/>
      <c r="G24" s="109">
        <v>1.0109999999999999</v>
      </c>
      <c r="H24" s="6" t="s">
        <v>8</v>
      </c>
      <c r="I24" s="13" t="s">
        <v>274</v>
      </c>
      <c r="J24" s="52">
        <v>1230500</v>
      </c>
      <c r="K24" s="52">
        <v>102541.67</v>
      </c>
      <c r="L24" s="51">
        <v>0.81071280000000001</v>
      </c>
      <c r="M24" s="14">
        <f t="shared" si="2"/>
        <v>83131.839999999997</v>
      </c>
      <c r="N24" s="14">
        <f t="shared" si="18"/>
        <v>83131.839999999997</v>
      </c>
      <c r="O24" s="14">
        <f t="shared" si="18"/>
        <v>83131.839999999997</v>
      </c>
      <c r="P24" s="13" t="s">
        <v>274</v>
      </c>
      <c r="Q24" s="52">
        <v>1230500</v>
      </c>
      <c r="R24" s="52">
        <v>102541.67</v>
      </c>
      <c r="S24" s="92">
        <v>0.81071280000000001</v>
      </c>
      <c r="T24" s="100">
        <f t="shared" si="4"/>
        <v>84046.294690802126</v>
      </c>
      <c r="U24" s="14">
        <f>$T$24</f>
        <v>84046.294690802126</v>
      </c>
      <c r="V24" s="14">
        <f t="shared" ref="V24:AB24" si="22">$T$24</f>
        <v>84046.294690802126</v>
      </c>
      <c r="W24" s="14">
        <f t="shared" si="22"/>
        <v>84046.294690802126</v>
      </c>
      <c r="X24" s="14">
        <f t="shared" si="22"/>
        <v>84046.294690802126</v>
      </c>
      <c r="Y24" s="14">
        <f t="shared" si="22"/>
        <v>84046.294690802126</v>
      </c>
      <c r="Z24" s="14">
        <f t="shared" si="22"/>
        <v>84046.294690802126</v>
      </c>
      <c r="AA24" s="14">
        <f t="shared" si="22"/>
        <v>84046.294690802126</v>
      </c>
      <c r="AB24" s="14">
        <f t="shared" si="22"/>
        <v>84046.294690802126</v>
      </c>
      <c r="AC24" s="75">
        <f t="shared" si="6"/>
        <v>1005812.172217219</v>
      </c>
      <c r="AE24" s="48"/>
      <c r="AH24" s="17"/>
    </row>
    <row r="25" spans="1:34" ht="15.75" outlineLevel="2" x14ac:dyDescent="0.25">
      <c r="A25" s="19">
        <v>15</v>
      </c>
      <c r="B25" s="12" t="s">
        <v>247</v>
      </c>
      <c r="C25" s="78"/>
      <c r="D25" s="78">
        <v>406</v>
      </c>
      <c r="E25" s="110">
        <v>60</v>
      </c>
      <c r="F25" s="54"/>
      <c r="G25" s="111">
        <v>1.008</v>
      </c>
      <c r="H25" s="13" t="s">
        <v>8</v>
      </c>
      <c r="I25" s="13" t="s">
        <v>274</v>
      </c>
      <c r="J25" s="52">
        <v>1230500</v>
      </c>
      <c r="K25" s="52">
        <v>102541.67</v>
      </c>
      <c r="L25" s="51">
        <v>0.81071280000000001</v>
      </c>
      <c r="M25" s="14">
        <f t="shared" si="2"/>
        <v>83131.839999999997</v>
      </c>
      <c r="N25" s="14">
        <f t="shared" si="18"/>
        <v>83131.839999999997</v>
      </c>
      <c r="O25" s="14">
        <f t="shared" si="18"/>
        <v>83131.839999999997</v>
      </c>
      <c r="P25" s="13" t="s">
        <v>274</v>
      </c>
      <c r="Q25" s="52">
        <v>1230500</v>
      </c>
      <c r="R25" s="52">
        <v>102541.67</v>
      </c>
      <c r="S25" s="92">
        <v>0.81071280000000001</v>
      </c>
      <c r="T25" s="100">
        <f t="shared" si="4"/>
        <v>83796.899157595006</v>
      </c>
      <c r="U25" s="14">
        <f>$T$25</f>
        <v>83796.899157595006</v>
      </c>
      <c r="V25" s="14">
        <f t="shared" ref="V25:AB25" si="23">$T$25</f>
        <v>83796.899157595006</v>
      </c>
      <c r="W25" s="14">
        <f t="shared" si="23"/>
        <v>83796.899157595006</v>
      </c>
      <c r="X25" s="14">
        <f t="shared" si="23"/>
        <v>83796.899157595006</v>
      </c>
      <c r="Y25" s="14">
        <f t="shared" si="23"/>
        <v>83796.899157595006</v>
      </c>
      <c r="Z25" s="14">
        <f t="shared" si="23"/>
        <v>83796.899157595006</v>
      </c>
      <c r="AA25" s="14">
        <f t="shared" si="23"/>
        <v>83796.899157595006</v>
      </c>
      <c r="AB25" s="14">
        <f t="shared" si="23"/>
        <v>83796.899157595006</v>
      </c>
      <c r="AC25" s="75">
        <f t="shared" si="6"/>
        <v>1003567.6124183551</v>
      </c>
      <c r="AE25" s="48"/>
      <c r="AH25" s="17"/>
    </row>
    <row r="26" spans="1:34" ht="15.75" outlineLevel="2" x14ac:dyDescent="0.25">
      <c r="A26" s="19">
        <v>16</v>
      </c>
      <c r="B26" s="12" t="s">
        <v>248</v>
      </c>
      <c r="C26" s="78"/>
      <c r="D26" s="78">
        <v>355</v>
      </c>
      <c r="E26" s="110">
        <v>97</v>
      </c>
      <c r="F26" s="54"/>
      <c r="G26" s="111">
        <v>1</v>
      </c>
      <c r="H26" s="13" t="s">
        <v>8</v>
      </c>
      <c r="I26" s="13" t="s">
        <v>274</v>
      </c>
      <c r="J26" s="52">
        <v>1230500</v>
      </c>
      <c r="K26" s="52">
        <v>102541.67</v>
      </c>
      <c r="L26" s="51">
        <v>0.24349999999999999</v>
      </c>
      <c r="M26" s="14">
        <f t="shared" si="2"/>
        <v>24968.9</v>
      </c>
      <c r="N26" s="14">
        <f>M26</f>
        <v>24968.9</v>
      </c>
      <c r="O26" s="14">
        <f>M26</f>
        <v>24968.9</v>
      </c>
      <c r="P26" s="13" t="s">
        <v>274</v>
      </c>
      <c r="Q26" s="52">
        <v>1230500</v>
      </c>
      <c r="R26" s="52">
        <v>102541.67</v>
      </c>
      <c r="S26" s="92">
        <v>0.24349999999999999</v>
      </c>
      <c r="T26" s="100">
        <f t="shared" si="4"/>
        <v>24968.896645000001</v>
      </c>
      <c r="U26" s="14">
        <f>M26</f>
        <v>24968.9</v>
      </c>
      <c r="V26" s="14">
        <f>M26</f>
        <v>24968.9</v>
      </c>
      <c r="W26" s="14">
        <f>M26</f>
        <v>24968.9</v>
      </c>
      <c r="X26" s="14">
        <f>M26</f>
        <v>24968.9</v>
      </c>
      <c r="Y26" s="14">
        <f>M26</f>
        <v>24968.9</v>
      </c>
      <c r="Z26" s="14">
        <f>M26</f>
        <v>24968.9</v>
      </c>
      <c r="AA26" s="14">
        <f>M26</f>
        <v>24968.9</v>
      </c>
      <c r="AB26" s="14">
        <f>M26</f>
        <v>24968.9</v>
      </c>
      <c r="AC26" s="75">
        <f t="shared" si="6"/>
        <v>299626.79664499999</v>
      </c>
      <c r="AE26" s="48"/>
      <c r="AH26" s="17"/>
    </row>
    <row r="27" spans="1:34" ht="15.75" outlineLevel="2" x14ac:dyDescent="0.25">
      <c r="A27" s="19">
        <v>17</v>
      </c>
      <c r="B27" s="12" t="s">
        <v>249</v>
      </c>
      <c r="C27" s="78"/>
      <c r="D27" s="78">
        <v>267</v>
      </c>
      <c r="E27" s="110">
        <v>36</v>
      </c>
      <c r="F27" s="54"/>
      <c r="G27" s="111">
        <v>1.0049999999999999</v>
      </c>
      <c r="H27" s="13" t="s">
        <v>8</v>
      </c>
      <c r="I27" s="13" t="s">
        <v>274</v>
      </c>
      <c r="J27" s="52">
        <v>1230500</v>
      </c>
      <c r="K27" s="52">
        <v>102541.67</v>
      </c>
      <c r="L27" s="51">
        <v>0.81071280000000001</v>
      </c>
      <c r="M27" s="14">
        <f t="shared" si="2"/>
        <v>83131.839999999997</v>
      </c>
      <c r="N27" s="14">
        <f>$M$13</f>
        <v>83131.839999999997</v>
      </c>
      <c r="O27" s="14">
        <f>$M$13</f>
        <v>83131.839999999997</v>
      </c>
      <c r="P27" s="13" t="s">
        <v>274</v>
      </c>
      <c r="Q27" s="52">
        <v>1230500</v>
      </c>
      <c r="R27" s="52">
        <v>102541.67</v>
      </c>
      <c r="S27" s="92">
        <v>0.81071280000000001</v>
      </c>
      <c r="T27" s="100">
        <f t="shared" si="4"/>
        <v>83547.503624387871</v>
      </c>
      <c r="U27" s="14">
        <f>$T$27</f>
        <v>83547.503624387871</v>
      </c>
      <c r="V27" s="14">
        <f t="shared" ref="V27:AB27" si="24">$T$27</f>
        <v>83547.503624387871</v>
      </c>
      <c r="W27" s="14">
        <f t="shared" si="24"/>
        <v>83547.503624387871</v>
      </c>
      <c r="X27" s="14">
        <f t="shared" si="24"/>
        <v>83547.503624387871</v>
      </c>
      <c r="Y27" s="14">
        <f t="shared" si="24"/>
        <v>83547.503624387871</v>
      </c>
      <c r="Z27" s="14">
        <f t="shared" si="24"/>
        <v>83547.503624387871</v>
      </c>
      <c r="AA27" s="14">
        <f t="shared" si="24"/>
        <v>83547.503624387871</v>
      </c>
      <c r="AB27" s="14">
        <f t="shared" si="24"/>
        <v>83547.503624387871</v>
      </c>
      <c r="AC27" s="75">
        <f t="shared" si="6"/>
        <v>1001323.052619491</v>
      </c>
      <c r="AE27" s="48"/>
      <c r="AH27" s="17"/>
    </row>
    <row r="28" spans="1:34" ht="15.75" outlineLevel="2" x14ac:dyDescent="0.25">
      <c r="A28" s="19">
        <v>18</v>
      </c>
      <c r="B28" s="12" t="s">
        <v>250</v>
      </c>
      <c r="C28" s="78"/>
      <c r="D28" s="78">
        <v>282</v>
      </c>
      <c r="E28" s="110">
        <v>49</v>
      </c>
      <c r="F28" s="54"/>
      <c r="G28" s="111">
        <v>1</v>
      </c>
      <c r="H28" s="13" t="s">
        <v>8</v>
      </c>
      <c r="I28" s="13" t="s">
        <v>274</v>
      </c>
      <c r="J28" s="52">
        <v>1230500</v>
      </c>
      <c r="K28" s="52">
        <v>102541.67</v>
      </c>
      <c r="L28" s="51">
        <v>0.24349999999999999</v>
      </c>
      <c r="M28" s="14">
        <f t="shared" si="2"/>
        <v>24968.9</v>
      </c>
      <c r="N28" s="14">
        <f>M28</f>
        <v>24968.9</v>
      </c>
      <c r="O28" s="14">
        <f>M28</f>
        <v>24968.9</v>
      </c>
      <c r="P28" s="13" t="s">
        <v>274</v>
      </c>
      <c r="Q28" s="52">
        <v>1230500</v>
      </c>
      <c r="R28" s="52">
        <v>102541.67</v>
      </c>
      <c r="S28" s="92">
        <v>0.24349999999999999</v>
      </c>
      <c r="T28" s="100">
        <f t="shared" si="4"/>
        <v>24968.896645000001</v>
      </c>
      <c r="U28" s="14">
        <f>M28</f>
        <v>24968.9</v>
      </c>
      <c r="V28" s="14">
        <f>M28</f>
        <v>24968.9</v>
      </c>
      <c r="W28" s="14">
        <f>M28</f>
        <v>24968.9</v>
      </c>
      <c r="X28" s="14">
        <f>M28</f>
        <v>24968.9</v>
      </c>
      <c r="Y28" s="14">
        <f>M28</f>
        <v>24968.9</v>
      </c>
      <c r="Z28" s="14">
        <f>M28</f>
        <v>24968.9</v>
      </c>
      <c r="AA28" s="14">
        <f>M28</f>
        <v>24968.9</v>
      </c>
      <c r="AB28" s="14">
        <f>M28</f>
        <v>24968.9</v>
      </c>
      <c r="AC28" s="75">
        <f t="shared" si="6"/>
        <v>299626.79664499999</v>
      </c>
      <c r="AE28" s="48"/>
      <c r="AH28" s="17"/>
    </row>
    <row r="29" spans="1:34" ht="15.75" outlineLevel="2" x14ac:dyDescent="0.25">
      <c r="A29" s="19">
        <v>19</v>
      </c>
      <c r="B29" s="12" t="s">
        <v>251</v>
      </c>
      <c r="C29" s="78"/>
      <c r="D29" s="78">
        <v>520</v>
      </c>
      <c r="E29" s="110">
        <v>85</v>
      </c>
      <c r="F29" s="54"/>
      <c r="G29" s="111">
        <v>1.0109999999999999</v>
      </c>
      <c r="H29" s="13" t="s">
        <v>8</v>
      </c>
      <c r="I29" s="13" t="s">
        <v>274</v>
      </c>
      <c r="J29" s="52">
        <v>1230500</v>
      </c>
      <c r="K29" s="52">
        <v>102541.67</v>
      </c>
      <c r="L29" s="51">
        <v>0.81071280000000001</v>
      </c>
      <c r="M29" s="14">
        <f t="shared" si="2"/>
        <v>83131.839999999997</v>
      </c>
      <c r="N29" s="14">
        <f>$M$13</f>
        <v>83131.839999999997</v>
      </c>
      <c r="O29" s="14">
        <f>$M$13</f>
        <v>83131.839999999997</v>
      </c>
      <c r="P29" s="13" t="s">
        <v>274</v>
      </c>
      <c r="Q29" s="52">
        <v>1230500</v>
      </c>
      <c r="R29" s="52">
        <v>102541.67</v>
      </c>
      <c r="S29" s="92">
        <v>0.81071280000000001</v>
      </c>
      <c r="T29" s="100">
        <f t="shared" si="4"/>
        <v>84046.294690802126</v>
      </c>
      <c r="U29" s="14">
        <f>$T$29</f>
        <v>84046.294690802126</v>
      </c>
      <c r="V29" s="14">
        <f t="shared" ref="V29:AB29" si="25">$T$29</f>
        <v>84046.294690802126</v>
      </c>
      <c r="W29" s="14">
        <f t="shared" si="25"/>
        <v>84046.294690802126</v>
      </c>
      <c r="X29" s="14">
        <f t="shared" si="25"/>
        <v>84046.294690802126</v>
      </c>
      <c r="Y29" s="14">
        <f t="shared" si="25"/>
        <v>84046.294690802126</v>
      </c>
      <c r="Z29" s="14">
        <f t="shared" si="25"/>
        <v>84046.294690802126</v>
      </c>
      <c r="AA29" s="14">
        <f t="shared" si="25"/>
        <v>84046.294690802126</v>
      </c>
      <c r="AB29" s="14">
        <f t="shared" si="25"/>
        <v>84046.294690802126</v>
      </c>
      <c r="AC29" s="75">
        <f t="shared" si="6"/>
        <v>1005812.172217219</v>
      </c>
      <c r="AE29" s="48"/>
      <c r="AH29" s="17"/>
    </row>
    <row r="30" spans="1:34" ht="15.75" outlineLevel="2" x14ac:dyDescent="0.25">
      <c r="A30" s="19">
        <v>20</v>
      </c>
      <c r="B30" s="12" t="s">
        <v>252</v>
      </c>
      <c r="C30" s="78"/>
      <c r="D30" s="78">
        <v>357</v>
      </c>
      <c r="E30" s="110">
        <v>61</v>
      </c>
      <c r="F30" s="54"/>
      <c r="G30" s="111">
        <v>1.008</v>
      </c>
      <c r="H30" s="13" t="s">
        <v>8</v>
      </c>
      <c r="I30" s="13" t="s">
        <v>274</v>
      </c>
      <c r="J30" s="52">
        <v>1230500</v>
      </c>
      <c r="K30" s="52">
        <v>102541.67</v>
      </c>
      <c r="L30" s="51">
        <v>0.81071280000000001</v>
      </c>
      <c r="M30" s="14">
        <f t="shared" si="2"/>
        <v>83131.839999999997</v>
      </c>
      <c r="N30" s="14">
        <f>$M$13</f>
        <v>83131.839999999997</v>
      </c>
      <c r="O30" s="14">
        <f>$M$13</f>
        <v>83131.839999999997</v>
      </c>
      <c r="P30" s="13" t="s">
        <v>274</v>
      </c>
      <c r="Q30" s="52">
        <v>1230500</v>
      </c>
      <c r="R30" s="52">
        <v>102541.67</v>
      </c>
      <c r="S30" s="92">
        <v>0.81071280000000001</v>
      </c>
      <c r="T30" s="100">
        <f t="shared" si="4"/>
        <v>83796.899157595006</v>
      </c>
      <c r="U30" s="14">
        <f>$T$30</f>
        <v>83796.899157595006</v>
      </c>
      <c r="V30" s="14">
        <f t="shared" ref="V30:AB30" si="26">$T$30</f>
        <v>83796.899157595006</v>
      </c>
      <c r="W30" s="14">
        <f t="shared" si="26"/>
        <v>83796.899157595006</v>
      </c>
      <c r="X30" s="14">
        <f t="shared" si="26"/>
        <v>83796.899157595006</v>
      </c>
      <c r="Y30" s="14">
        <f t="shared" si="26"/>
        <v>83796.899157595006</v>
      </c>
      <c r="Z30" s="14">
        <f t="shared" si="26"/>
        <v>83796.899157595006</v>
      </c>
      <c r="AA30" s="14">
        <f t="shared" si="26"/>
        <v>83796.899157595006</v>
      </c>
      <c r="AB30" s="14">
        <f t="shared" si="26"/>
        <v>83796.899157595006</v>
      </c>
      <c r="AC30" s="75">
        <f t="shared" si="6"/>
        <v>1003567.6124183551</v>
      </c>
      <c r="AE30" s="48"/>
      <c r="AH30" s="17"/>
    </row>
    <row r="31" spans="1:34" ht="18.75" outlineLevel="1" x14ac:dyDescent="0.25">
      <c r="A31" s="10"/>
      <c r="B31" s="11" t="s">
        <v>21</v>
      </c>
      <c r="C31" s="9">
        <v>4</v>
      </c>
      <c r="D31" s="68">
        <f t="shared" ref="D31:E31" si="27">SUM(D32:D35)</f>
        <v>4224</v>
      </c>
      <c r="E31" s="112">
        <f t="shared" si="27"/>
        <v>667</v>
      </c>
      <c r="F31" s="68"/>
      <c r="G31" s="113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3"/>
      <c r="T31" s="100"/>
      <c r="U31" s="8"/>
      <c r="V31" s="8"/>
      <c r="W31" s="8"/>
      <c r="X31" s="8"/>
      <c r="Y31" s="8"/>
      <c r="Z31" s="8"/>
      <c r="AA31" s="8"/>
      <c r="AB31" s="8"/>
      <c r="AC31" s="75">
        <f>SUM(AC32:AC35)</f>
        <v>4011999.9819360548</v>
      </c>
    </row>
    <row r="32" spans="1:34" ht="15.75" outlineLevel="2" x14ac:dyDescent="0.25">
      <c r="A32" s="10">
        <v>21</v>
      </c>
      <c r="B32" s="12" t="s">
        <v>23</v>
      </c>
      <c r="C32" s="78"/>
      <c r="D32" s="78">
        <v>930</v>
      </c>
      <c r="E32" s="110">
        <v>116</v>
      </c>
      <c r="F32" s="41"/>
      <c r="G32" s="114">
        <v>1.02</v>
      </c>
      <c r="H32" s="13" t="s">
        <v>8</v>
      </c>
      <c r="I32" s="13" t="s">
        <v>287</v>
      </c>
      <c r="J32" s="66">
        <v>2460900</v>
      </c>
      <c r="K32" s="66">
        <v>205075</v>
      </c>
      <c r="L32" s="51">
        <v>0.31440449999999998</v>
      </c>
      <c r="M32" s="14">
        <f>ROUND(K32*L32,2)</f>
        <v>64476.5</v>
      </c>
      <c r="N32" s="14">
        <f>M32</f>
        <v>64476.5</v>
      </c>
      <c r="O32" s="14">
        <f>M32</f>
        <v>64476.5</v>
      </c>
      <c r="P32" s="13" t="s">
        <v>287</v>
      </c>
      <c r="Q32" s="66">
        <v>2460900</v>
      </c>
      <c r="R32" s="66">
        <v>205075</v>
      </c>
      <c r="S32" s="92">
        <v>0.31440449999999998</v>
      </c>
      <c r="T32" s="100">
        <f>$R$32*S32*G32</f>
        <v>65766.032894249991</v>
      </c>
      <c r="U32" s="14">
        <f>T32</f>
        <v>65766.032894249991</v>
      </c>
      <c r="V32" s="14">
        <f t="shared" ref="V32:AB32" si="28">U32</f>
        <v>65766.032894249991</v>
      </c>
      <c r="W32" s="14">
        <f t="shared" si="28"/>
        <v>65766.032894249991</v>
      </c>
      <c r="X32" s="14">
        <f t="shared" si="28"/>
        <v>65766.032894249991</v>
      </c>
      <c r="Y32" s="14">
        <f t="shared" si="28"/>
        <v>65766.032894249991</v>
      </c>
      <c r="Z32" s="14">
        <f t="shared" si="28"/>
        <v>65766.032894249991</v>
      </c>
      <c r="AA32" s="14">
        <f t="shared" si="28"/>
        <v>65766.032894249991</v>
      </c>
      <c r="AB32" s="14">
        <f t="shared" si="28"/>
        <v>65766.032894249991</v>
      </c>
      <c r="AC32" s="75">
        <f>M32+N32+O32+T32+U32+V32+W32+X32+Y32+Z32+AA32+AB32</f>
        <v>785323.79604825005</v>
      </c>
    </row>
    <row r="33" spans="1:29" ht="15.75" outlineLevel="2" x14ac:dyDescent="0.25">
      <c r="A33" s="10">
        <v>22</v>
      </c>
      <c r="B33" s="12" t="s">
        <v>24</v>
      </c>
      <c r="C33" s="78"/>
      <c r="D33" s="78">
        <v>1135</v>
      </c>
      <c r="E33" s="110">
        <v>207</v>
      </c>
      <c r="F33" s="41"/>
      <c r="G33" s="114">
        <v>1</v>
      </c>
      <c r="H33" s="13" t="s">
        <v>8</v>
      </c>
      <c r="I33" s="13" t="s">
        <v>287</v>
      </c>
      <c r="J33" s="66">
        <v>2460900</v>
      </c>
      <c r="K33" s="66">
        <v>205075</v>
      </c>
      <c r="L33" s="51">
        <v>0.24349999999999999</v>
      </c>
      <c r="M33" s="14">
        <f>ROUND(K33*L33,2)</f>
        <v>49935.76</v>
      </c>
      <c r="N33" s="14">
        <f>M33</f>
        <v>49935.76</v>
      </c>
      <c r="O33" s="14">
        <f>M33</f>
        <v>49935.76</v>
      </c>
      <c r="P33" s="13" t="s">
        <v>287</v>
      </c>
      <c r="Q33" s="66">
        <v>2460900</v>
      </c>
      <c r="R33" s="66">
        <v>205075</v>
      </c>
      <c r="S33" s="92">
        <v>0.24349999999999999</v>
      </c>
      <c r="T33" s="100">
        <f>$R$32*S33*G33</f>
        <v>49935.762499999997</v>
      </c>
      <c r="U33" s="14">
        <f>M33</f>
        <v>49935.76</v>
      </c>
      <c r="V33" s="14">
        <f>M33</f>
        <v>49935.76</v>
      </c>
      <c r="W33" s="14">
        <f>M33</f>
        <v>49935.76</v>
      </c>
      <c r="X33" s="14">
        <f>M33</f>
        <v>49935.76</v>
      </c>
      <c r="Y33" s="14">
        <f>M33</f>
        <v>49935.76</v>
      </c>
      <c r="Z33" s="14">
        <f>M33</f>
        <v>49935.76</v>
      </c>
      <c r="AA33" s="14">
        <f>M33</f>
        <v>49935.76</v>
      </c>
      <c r="AB33" s="14">
        <f>M33</f>
        <v>49935.76</v>
      </c>
      <c r="AC33" s="75">
        <f>M33+N33+O33+T33+U33+V33+W33+X33+Y33+Z33+AA33+AB33</f>
        <v>599229.12250000006</v>
      </c>
    </row>
    <row r="34" spans="1:29" ht="15.75" outlineLevel="2" x14ac:dyDescent="0.25">
      <c r="A34" s="10">
        <v>23</v>
      </c>
      <c r="B34" s="12" t="s">
        <v>209</v>
      </c>
      <c r="C34" s="78"/>
      <c r="D34" s="78">
        <v>1070</v>
      </c>
      <c r="E34" s="110">
        <v>151</v>
      </c>
      <c r="F34" s="41"/>
      <c r="G34" s="114">
        <v>1.0149999999999999</v>
      </c>
      <c r="H34" s="13" t="s">
        <v>8</v>
      </c>
      <c r="I34" s="13" t="s">
        <v>287</v>
      </c>
      <c r="J34" s="66">
        <v>2460900</v>
      </c>
      <c r="K34" s="66">
        <v>205075</v>
      </c>
      <c r="L34" s="51">
        <v>0.52711790000000003</v>
      </c>
      <c r="M34" s="14">
        <f>ROUND(K34*L34,2)</f>
        <v>108098.7</v>
      </c>
      <c r="N34" s="14">
        <f>M34</f>
        <v>108098.7</v>
      </c>
      <c r="O34" s="14">
        <f>M34</f>
        <v>108098.7</v>
      </c>
      <c r="P34" s="13" t="s">
        <v>287</v>
      </c>
      <c r="Q34" s="66">
        <v>2460900</v>
      </c>
      <c r="R34" s="66">
        <v>205075</v>
      </c>
      <c r="S34" s="92">
        <v>0.52711790000000003</v>
      </c>
      <c r="T34" s="100">
        <f>$R$32*S34*G34</f>
        <v>109720.18389263751</v>
      </c>
      <c r="U34" s="14">
        <f>T34</f>
        <v>109720.18389263751</v>
      </c>
      <c r="V34" s="14">
        <f t="shared" ref="V34:AB35" si="29">U34</f>
        <v>109720.18389263751</v>
      </c>
      <c r="W34" s="14">
        <f t="shared" si="29"/>
        <v>109720.18389263751</v>
      </c>
      <c r="X34" s="14">
        <f t="shared" si="29"/>
        <v>109720.18389263751</v>
      </c>
      <c r="Y34" s="14">
        <f t="shared" si="29"/>
        <v>109720.18389263751</v>
      </c>
      <c r="Z34" s="14">
        <f t="shared" si="29"/>
        <v>109720.18389263751</v>
      </c>
      <c r="AA34" s="14">
        <f t="shared" si="29"/>
        <v>109720.18389263751</v>
      </c>
      <c r="AB34" s="14">
        <f t="shared" si="29"/>
        <v>109720.18389263751</v>
      </c>
      <c r="AC34" s="75">
        <f>M34+N34+O34+T34+U34+V34+W34+X34+Y34+Z34+AA34+AB34</f>
        <v>1311777.7550337375</v>
      </c>
    </row>
    <row r="35" spans="1:29" ht="15.75" outlineLevel="2" x14ac:dyDescent="0.25">
      <c r="A35" s="43">
        <v>24</v>
      </c>
      <c r="B35" s="24" t="s">
        <v>25</v>
      </c>
      <c r="C35" s="78"/>
      <c r="D35" s="78">
        <v>1089</v>
      </c>
      <c r="E35" s="110">
        <v>193</v>
      </c>
      <c r="F35" s="41"/>
      <c r="G35" s="114">
        <v>1.0189999999999999</v>
      </c>
      <c r="H35" s="13" t="s">
        <v>8</v>
      </c>
      <c r="I35" s="13" t="s">
        <v>287</v>
      </c>
      <c r="J35" s="66">
        <v>2460900</v>
      </c>
      <c r="K35" s="66">
        <v>205075</v>
      </c>
      <c r="L35" s="51">
        <v>0.52711790000000003</v>
      </c>
      <c r="M35" s="14">
        <f>ROUND(K35*L35,2)</f>
        <v>108098.7</v>
      </c>
      <c r="N35" s="14">
        <f>M35</f>
        <v>108098.7</v>
      </c>
      <c r="O35" s="14">
        <f>M35</f>
        <v>108098.7</v>
      </c>
      <c r="P35" s="13" t="s">
        <v>287</v>
      </c>
      <c r="Q35" s="66">
        <v>2460900</v>
      </c>
      <c r="R35" s="66">
        <v>205075</v>
      </c>
      <c r="S35" s="92">
        <v>0.52711790000000003</v>
      </c>
      <c r="T35" s="100">
        <f>$R$32*S35*G35</f>
        <v>110152.57870600751</v>
      </c>
      <c r="U35" s="14">
        <f>T35</f>
        <v>110152.57870600751</v>
      </c>
      <c r="V35" s="14">
        <f t="shared" si="29"/>
        <v>110152.57870600751</v>
      </c>
      <c r="W35" s="14">
        <f t="shared" si="29"/>
        <v>110152.57870600751</v>
      </c>
      <c r="X35" s="14">
        <f t="shared" si="29"/>
        <v>110152.57870600751</v>
      </c>
      <c r="Y35" s="14">
        <f t="shared" si="29"/>
        <v>110152.57870600751</v>
      </c>
      <c r="Z35" s="14">
        <f t="shared" si="29"/>
        <v>110152.57870600751</v>
      </c>
      <c r="AA35" s="14">
        <f t="shared" si="29"/>
        <v>110152.57870600751</v>
      </c>
      <c r="AB35" s="14">
        <f t="shared" si="29"/>
        <v>110152.57870600751</v>
      </c>
      <c r="AC35" s="75">
        <f>M35+N35+O35+T35+U35+V35+W35+X35+Y35+Z35+AA35+AB35</f>
        <v>1315669.3083540672</v>
      </c>
    </row>
    <row r="36" spans="1:29" ht="18.75" outlineLevel="1" collapsed="1" x14ac:dyDescent="0.25">
      <c r="A36" s="10"/>
      <c r="B36" s="11" t="s">
        <v>26</v>
      </c>
      <c r="C36" s="9">
        <v>1</v>
      </c>
      <c r="D36" s="9">
        <f t="shared" ref="D36:F36" si="30">D37</f>
        <v>2772</v>
      </c>
      <c r="E36" s="79">
        <f t="shared" si="30"/>
        <v>794</v>
      </c>
      <c r="F36" s="82">
        <f t="shared" si="30"/>
        <v>0.5</v>
      </c>
      <c r="G36" s="7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77"/>
      <c r="T36" s="100"/>
      <c r="U36" s="6"/>
      <c r="V36" s="6"/>
      <c r="W36" s="6"/>
      <c r="X36" s="6"/>
      <c r="Y36" s="6"/>
      <c r="Z36" s="6"/>
      <c r="AA36" s="6"/>
      <c r="AB36" s="6"/>
      <c r="AC36" s="75">
        <f>AC37</f>
        <v>1931781.7249990965</v>
      </c>
    </row>
    <row r="37" spans="1:29" ht="15.75" outlineLevel="1" x14ac:dyDescent="0.25">
      <c r="A37" s="10">
        <v>25</v>
      </c>
      <c r="B37" s="12" t="s">
        <v>27</v>
      </c>
      <c r="C37" s="78"/>
      <c r="D37" s="78">
        <v>2772</v>
      </c>
      <c r="E37" s="110">
        <v>794</v>
      </c>
      <c r="F37" s="81">
        <v>0.5</v>
      </c>
      <c r="G37" s="114">
        <v>1</v>
      </c>
      <c r="H37" s="13" t="s">
        <v>8</v>
      </c>
      <c r="I37" s="13" t="s">
        <v>288</v>
      </c>
      <c r="J37" s="66">
        <v>3633875</v>
      </c>
      <c r="K37" s="66">
        <v>302822.92</v>
      </c>
      <c r="L37" s="51">
        <v>0.53160379999999996</v>
      </c>
      <c r="M37" s="14">
        <f>ROUND(K37*L37,2)</f>
        <v>160981.81</v>
      </c>
      <c r="N37" s="14">
        <f>M37</f>
        <v>160981.81</v>
      </c>
      <c r="O37" s="14">
        <f>M37</f>
        <v>160981.81</v>
      </c>
      <c r="P37" s="13" t="s">
        <v>288</v>
      </c>
      <c r="Q37" s="66">
        <v>3633875</v>
      </c>
      <c r="R37" s="66">
        <v>302822.92</v>
      </c>
      <c r="S37" s="92">
        <v>0.53160379999999996</v>
      </c>
      <c r="T37" s="100">
        <f>$R$37*S37*G37</f>
        <v>160981.81499909598</v>
      </c>
      <c r="U37" s="14">
        <f>M37</f>
        <v>160981.81</v>
      </c>
      <c r="V37" s="14">
        <f>M37</f>
        <v>160981.81</v>
      </c>
      <c r="W37" s="14">
        <f>M37</f>
        <v>160981.81</v>
      </c>
      <c r="X37" s="14">
        <f>M37</f>
        <v>160981.81</v>
      </c>
      <c r="Y37" s="14">
        <f>M37</f>
        <v>160981.81</v>
      </c>
      <c r="Z37" s="14">
        <f>M37</f>
        <v>160981.81</v>
      </c>
      <c r="AA37" s="14">
        <f>M37</f>
        <v>160981.81</v>
      </c>
      <c r="AB37" s="14">
        <f>M37</f>
        <v>160981.81</v>
      </c>
      <c r="AC37" s="75">
        <f>M37+N37+O37+T37+U37+V37+W37+X37+Y37+Z37+AA37+AB37</f>
        <v>1931781.7249990965</v>
      </c>
    </row>
    <row r="38" spans="1:29" ht="15.75" x14ac:dyDescent="0.25">
      <c r="A38" s="15">
        <v>2</v>
      </c>
      <c r="B38" s="24" t="s">
        <v>28</v>
      </c>
      <c r="C38" s="9">
        <f>C39+C55</f>
        <v>17</v>
      </c>
      <c r="D38" s="9">
        <f t="shared" ref="D38:AC38" si="31">D39+D55</f>
        <v>9546</v>
      </c>
      <c r="E38" s="79">
        <f t="shared" si="31"/>
        <v>2571</v>
      </c>
      <c r="F38" s="9">
        <f t="shared" si="31"/>
        <v>2</v>
      </c>
      <c r="G38" s="7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77"/>
      <c r="T38" s="100"/>
      <c r="U38" s="6"/>
      <c r="V38" s="6"/>
      <c r="W38" s="6"/>
      <c r="X38" s="6"/>
      <c r="Y38" s="6"/>
      <c r="Z38" s="6"/>
      <c r="AA38" s="6"/>
      <c r="AB38" s="6"/>
      <c r="AC38" s="73">
        <f t="shared" si="31"/>
        <v>15687582.96879489</v>
      </c>
    </row>
    <row r="39" spans="1:29" ht="18.75" outlineLevel="1" x14ac:dyDescent="0.25">
      <c r="A39" s="10"/>
      <c r="B39" s="8" t="s">
        <v>6</v>
      </c>
      <c r="C39" s="9">
        <v>15</v>
      </c>
      <c r="D39" s="9">
        <f t="shared" ref="D39:F39" si="32">SUM(D40:D54)</f>
        <v>6846</v>
      </c>
      <c r="E39" s="79">
        <f t="shared" si="32"/>
        <v>2027</v>
      </c>
      <c r="F39" s="9">
        <f t="shared" si="32"/>
        <v>2</v>
      </c>
      <c r="G39" s="7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77"/>
      <c r="T39" s="100"/>
      <c r="U39" s="13"/>
      <c r="V39" s="13"/>
      <c r="W39" s="13"/>
      <c r="X39" s="13"/>
      <c r="Y39" s="13"/>
      <c r="Z39" s="13"/>
      <c r="AA39" s="13"/>
      <c r="AB39" s="13"/>
      <c r="AC39" s="74">
        <f>SUM(AC40:AC54)</f>
        <v>13039705.250475353</v>
      </c>
    </row>
    <row r="40" spans="1:29" ht="15.75" outlineLevel="1" x14ac:dyDescent="0.25">
      <c r="A40" s="10">
        <v>1</v>
      </c>
      <c r="B40" s="12" t="s">
        <v>40</v>
      </c>
      <c r="C40" s="79"/>
      <c r="D40" s="78">
        <v>799</v>
      </c>
      <c r="E40" s="110">
        <v>289</v>
      </c>
      <c r="F40" s="56"/>
      <c r="G40" s="109">
        <v>1.038</v>
      </c>
      <c r="H40" s="6" t="s">
        <v>8</v>
      </c>
      <c r="I40" s="13" t="s">
        <v>274</v>
      </c>
      <c r="J40" s="52">
        <v>1230500</v>
      </c>
      <c r="K40" s="52">
        <v>102541.67</v>
      </c>
      <c r="L40" s="51">
        <v>0.81071280000000001</v>
      </c>
      <c r="M40" s="14">
        <f t="shared" ref="M40:M54" si="33">ROUND(K40*L40,2)</f>
        <v>83131.839999999997</v>
      </c>
      <c r="N40" s="14">
        <f>M40</f>
        <v>83131.839999999997</v>
      </c>
      <c r="O40" s="14">
        <f>M40</f>
        <v>83131.839999999997</v>
      </c>
      <c r="P40" s="13" t="s">
        <v>274</v>
      </c>
      <c r="Q40" s="52">
        <v>1230500</v>
      </c>
      <c r="R40" s="52">
        <v>102541.67</v>
      </c>
      <c r="S40" s="92">
        <v>0.81071280000000001</v>
      </c>
      <c r="T40" s="100">
        <f t="shared" ref="T40:T54" si="34">$R$40*S40*G40</f>
        <v>86290.854489666279</v>
      </c>
      <c r="U40" s="14">
        <f t="shared" ref="U40:AB54" si="35">T40</f>
        <v>86290.854489666279</v>
      </c>
      <c r="V40" s="14">
        <f t="shared" si="35"/>
        <v>86290.854489666279</v>
      </c>
      <c r="W40" s="14">
        <f t="shared" si="35"/>
        <v>86290.854489666279</v>
      </c>
      <c r="X40" s="14">
        <f t="shared" si="35"/>
        <v>86290.854489666279</v>
      </c>
      <c r="Y40" s="14">
        <f t="shared" si="35"/>
        <v>86290.854489666279</v>
      </c>
      <c r="Z40" s="14">
        <f t="shared" si="35"/>
        <v>86290.854489666279</v>
      </c>
      <c r="AA40" s="14">
        <f t="shared" si="35"/>
        <v>86290.854489666279</v>
      </c>
      <c r="AB40" s="14">
        <f t="shared" si="35"/>
        <v>86290.854489666279</v>
      </c>
      <c r="AC40" s="74">
        <f t="shared" ref="AC40:AC54" si="36">M40+N40+O40+T40+U40+V40+W40+X40+Y40+Z40+AA40+AB40</f>
        <v>1026013.2104069965</v>
      </c>
    </row>
    <row r="41" spans="1:29" ht="15.75" outlineLevel="2" x14ac:dyDescent="0.25">
      <c r="A41" s="10">
        <v>2</v>
      </c>
      <c r="B41" s="12" t="s">
        <v>29</v>
      </c>
      <c r="C41" s="78"/>
      <c r="D41" s="78">
        <v>721</v>
      </c>
      <c r="E41" s="110">
        <v>128</v>
      </c>
      <c r="F41" s="56"/>
      <c r="G41" s="109">
        <v>1.0349999999999999</v>
      </c>
      <c r="H41" s="13" t="s">
        <v>8</v>
      </c>
      <c r="I41" s="13" t="s">
        <v>274</v>
      </c>
      <c r="J41" s="52">
        <v>1230500</v>
      </c>
      <c r="K41" s="52">
        <v>102541.67</v>
      </c>
      <c r="L41" s="51">
        <v>0.38530320000000001</v>
      </c>
      <c r="M41" s="14">
        <f t="shared" si="33"/>
        <v>39509.629999999997</v>
      </c>
      <c r="N41" s="14">
        <f t="shared" ref="N41:N57" si="37">M41</f>
        <v>39509.629999999997</v>
      </c>
      <c r="O41" s="14">
        <f t="shared" ref="O41:O57" si="38">M41</f>
        <v>39509.629999999997</v>
      </c>
      <c r="P41" s="13" t="s">
        <v>274</v>
      </c>
      <c r="Q41" s="52">
        <v>1230500</v>
      </c>
      <c r="R41" s="52">
        <v>102541.67</v>
      </c>
      <c r="S41" s="92">
        <v>0.38530320000000001</v>
      </c>
      <c r="T41" s="100">
        <f t="shared" si="34"/>
        <v>40892.470759796037</v>
      </c>
      <c r="U41" s="14">
        <f t="shared" si="35"/>
        <v>40892.470759796037</v>
      </c>
      <c r="V41" s="14">
        <f t="shared" si="35"/>
        <v>40892.470759796037</v>
      </c>
      <c r="W41" s="14">
        <f t="shared" si="35"/>
        <v>40892.470759796037</v>
      </c>
      <c r="X41" s="14">
        <f t="shared" si="35"/>
        <v>40892.470759796037</v>
      </c>
      <c r="Y41" s="14">
        <f t="shared" si="35"/>
        <v>40892.470759796037</v>
      </c>
      <c r="Z41" s="14">
        <f t="shared" si="35"/>
        <v>40892.470759796037</v>
      </c>
      <c r="AA41" s="14">
        <f t="shared" si="35"/>
        <v>40892.470759796037</v>
      </c>
      <c r="AB41" s="14">
        <f t="shared" si="35"/>
        <v>40892.470759796037</v>
      </c>
      <c r="AC41" s="74">
        <f t="shared" si="36"/>
        <v>486561.12683816435</v>
      </c>
    </row>
    <row r="42" spans="1:29" ht="15.75" outlineLevel="2" x14ac:dyDescent="0.25">
      <c r="A42" s="10">
        <v>3</v>
      </c>
      <c r="B42" s="12" t="s">
        <v>30</v>
      </c>
      <c r="C42" s="78"/>
      <c r="D42" s="78">
        <v>506</v>
      </c>
      <c r="E42" s="110">
        <v>182</v>
      </c>
      <c r="F42" s="56"/>
      <c r="G42" s="109">
        <v>1.0369999999999999</v>
      </c>
      <c r="H42" s="13" t="s">
        <v>8</v>
      </c>
      <c r="I42" s="13" t="s">
        <v>274</v>
      </c>
      <c r="J42" s="52">
        <v>1230500</v>
      </c>
      <c r="K42" s="52">
        <v>102541.67</v>
      </c>
      <c r="L42" s="51">
        <v>0.52710639999999997</v>
      </c>
      <c r="M42" s="14">
        <f t="shared" si="33"/>
        <v>54050.37</v>
      </c>
      <c r="N42" s="14">
        <f t="shared" si="37"/>
        <v>54050.37</v>
      </c>
      <c r="O42" s="14">
        <f t="shared" si="38"/>
        <v>54050.37</v>
      </c>
      <c r="P42" s="13" t="s">
        <v>274</v>
      </c>
      <c r="Q42" s="52">
        <v>1230500</v>
      </c>
      <c r="R42" s="52">
        <v>102541.67</v>
      </c>
      <c r="S42" s="92">
        <v>0.52710639999999997</v>
      </c>
      <c r="T42" s="100">
        <f t="shared" si="34"/>
        <v>56050.234233064446</v>
      </c>
      <c r="U42" s="14">
        <f t="shared" si="35"/>
        <v>56050.234233064446</v>
      </c>
      <c r="V42" s="14">
        <f t="shared" si="35"/>
        <v>56050.234233064446</v>
      </c>
      <c r="W42" s="14">
        <f t="shared" si="35"/>
        <v>56050.234233064446</v>
      </c>
      <c r="X42" s="14">
        <f t="shared" si="35"/>
        <v>56050.234233064446</v>
      </c>
      <c r="Y42" s="14">
        <f t="shared" si="35"/>
        <v>56050.234233064446</v>
      </c>
      <c r="Z42" s="14">
        <f t="shared" si="35"/>
        <v>56050.234233064446</v>
      </c>
      <c r="AA42" s="14">
        <f t="shared" si="35"/>
        <v>56050.234233064446</v>
      </c>
      <c r="AB42" s="14">
        <f t="shared" si="35"/>
        <v>56050.234233064446</v>
      </c>
      <c r="AC42" s="74">
        <f t="shared" si="36"/>
        <v>666603.21809758013</v>
      </c>
    </row>
    <row r="43" spans="1:29" ht="15.75" outlineLevel="2" x14ac:dyDescent="0.25">
      <c r="A43" s="10">
        <v>4</v>
      </c>
      <c r="B43" s="12" t="s">
        <v>31</v>
      </c>
      <c r="C43" s="78"/>
      <c r="D43" s="78">
        <v>489</v>
      </c>
      <c r="E43" s="110">
        <v>176</v>
      </c>
      <c r="F43" s="56"/>
      <c r="G43" s="109">
        <v>1.0229999999999999</v>
      </c>
      <c r="H43" s="13" t="s">
        <v>8</v>
      </c>
      <c r="I43" s="13" t="s">
        <v>274</v>
      </c>
      <c r="J43" s="52">
        <v>1230500</v>
      </c>
      <c r="K43" s="52">
        <v>102541.67</v>
      </c>
      <c r="L43" s="51">
        <v>0.81071280000000001</v>
      </c>
      <c r="M43" s="14">
        <f t="shared" si="33"/>
        <v>83131.839999999997</v>
      </c>
      <c r="N43" s="14">
        <f t="shared" si="37"/>
        <v>83131.839999999997</v>
      </c>
      <c r="O43" s="14">
        <f t="shared" si="38"/>
        <v>83131.839999999997</v>
      </c>
      <c r="P43" s="13" t="s">
        <v>274</v>
      </c>
      <c r="Q43" s="52">
        <v>1230500</v>
      </c>
      <c r="R43" s="52">
        <v>102541.67</v>
      </c>
      <c r="S43" s="92">
        <v>0.81071280000000001</v>
      </c>
      <c r="T43" s="100">
        <f t="shared" si="34"/>
        <v>85043.876823630635</v>
      </c>
      <c r="U43" s="14">
        <f t="shared" si="35"/>
        <v>85043.876823630635</v>
      </c>
      <c r="V43" s="14">
        <f t="shared" si="35"/>
        <v>85043.876823630635</v>
      </c>
      <c r="W43" s="14">
        <f t="shared" si="35"/>
        <v>85043.876823630635</v>
      </c>
      <c r="X43" s="14">
        <f t="shared" si="35"/>
        <v>85043.876823630635</v>
      </c>
      <c r="Y43" s="14">
        <f t="shared" si="35"/>
        <v>85043.876823630635</v>
      </c>
      <c r="Z43" s="14">
        <f t="shared" si="35"/>
        <v>85043.876823630635</v>
      </c>
      <c r="AA43" s="14">
        <f t="shared" si="35"/>
        <v>85043.876823630635</v>
      </c>
      <c r="AB43" s="14">
        <f t="shared" si="35"/>
        <v>85043.876823630635</v>
      </c>
      <c r="AC43" s="74">
        <f t="shared" si="36"/>
        <v>1014790.4114126757</v>
      </c>
    </row>
    <row r="44" spans="1:29" ht="15.75" outlineLevel="2" x14ac:dyDescent="0.25">
      <c r="A44" s="10">
        <v>5</v>
      </c>
      <c r="B44" s="12" t="s">
        <v>32</v>
      </c>
      <c r="C44" s="78"/>
      <c r="D44" s="78">
        <v>475</v>
      </c>
      <c r="E44" s="110">
        <v>153</v>
      </c>
      <c r="F44" s="56"/>
      <c r="G44" s="109">
        <v>1.02</v>
      </c>
      <c r="H44" s="13" t="s">
        <v>8</v>
      </c>
      <c r="I44" s="13" t="s">
        <v>274</v>
      </c>
      <c r="J44" s="52">
        <v>1230500</v>
      </c>
      <c r="K44" s="52">
        <v>102541.67</v>
      </c>
      <c r="L44" s="51">
        <v>0.81071280000000001</v>
      </c>
      <c r="M44" s="14">
        <f t="shared" si="33"/>
        <v>83131.839999999997</v>
      </c>
      <c r="N44" s="14">
        <f t="shared" si="37"/>
        <v>83131.839999999997</v>
      </c>
      <c r="O44" s="14">
        <f t="shared" si="38"/>
        <v>83131.839999999997</v>
      </c>
      <c r="P44" s="13" t="s">
        <v>274</v>
      </c>
      <c r="Q44" s="52">
        <v>1230500</v>
      </c>
      <c r="R44" s="52">
        <v>102541.67</v>
      </c>
      <c r="S44" s="92">
        <v>0.81071280000000001</v>
      </c>
      <c r="T44" s="100">
        <f t="shared" si="34"/>
        <v>84794.481290423515</v>
      </c>
      <c r="U44" s="14">
        <f t="shared" si="35"/>
        <v>84794.481290423515</v>
      </c>
      <c r="V44" s="14">
        <f t="shared" si="35"/>
        <v>84794.481290423515</v>
      </c>
      <c r="W44" s="14">
        <f t="shared" si="35"/>
        <v>84794.481290423515</v>
      </c>
      <c r="X44" s="14">
        <f t="shared" si="35"/>
        <v>84794.481290423515</v>
      </c>
      <c r="Y44" s="14">
        <f t="shared" si="35"/>
        <v>84794.481290423515</v>
      </c>
      <c r="Z44" s="14">
        <f t="shared" si="35"/>
        <v>84794.481290423515</v>
      </c>
      <c r="AA44" s="14">
        <f t="shared" si="35"/>
        <v>84794.481290423515</v>
      </c>
      <c r="AB44" s="14">
        <f t="shared" si="35"/>
        <v>84794.481290423515</v>
      </c>
      <c r="AC44" s="74">
        <f t="shared" si="36"/>
        <v>1012545.8516138118</v>
      </c>
    </row>
    <row r="45" spans="1:29" ht="15.75" outlineLevel="2" x14ac:dyDescent="0.25">
      <c r="A45" s="10">
        <v>6</v>
      </c>
      <c r="B45" s="12" t="s">
        <v>33</v>
      </c>
      <c r="C45" s="78"/>
      <c r="D45" s="78">
        <v>535</v>
      </c>
      <c r="E45" s="110">
        <v>175</v>
      </c>
      <c r="F45" s="56"/>
      <c r="G45" s="109">
        <v>1.0229999999999999</v>
      </c>
      <c r="H45" s="13" t="s">
        <v>8</v>
      </c>
      <c r="I45" s="13" t="s">
        <v>274</v>
      </c>
      <c r="J45" s="52">
        <v>1230500</v>
      </c>
      <c r="K45" s="52">
        <v>102541.67</v>
      </c>
      <c r="L45" s="51">
        <v>0.81071280000000001</v>
      </c>
      <c r="M45" s="14">
        <f t="shared" si="33"/>
        <v>83131.839999999997</v>
      </c>
      <c r="N45" s="14">
        <f t="shared" si="37"/>
        <v>83131.839999999997</v>
      </c>
      <c r="O45" s="14">
        <f t="shared" si="38"/>
        <v>83131.839999999997</v>
      </c>
      <c r="P45" s="13" t="s">
        <v>274</v>
      </c>
      <c r="Q45" s="52">
        <v>1230500</v>
      </c>
      <c r="R45" s="52">
        <v>102541.67</v>
      </c>
      <c r="S45" s="92">
        <v>0.81071280000000001</v>
      </c>
      <c r="T45" s="100">
        <f t="shared" si="34"/>
        <v>85043.876823630635</v>
      </c>
      <c r="U45" s="14">
        <f t="shared" si="35"/>
        <v>85043.876823630635</v>
      </c>
      <c r="V45" s="14">
        <f t="shared" si="35"/>
        <v>85043.876823630635</v>
      </c>
      <c r="W45" s="14">
        <f t="shared" si="35"/>
        <v>85043.876823630635</v>
      </c>
      <c r="X45" s="14">
        <f t="shared" si="35"/>
        <v>85043.876823630635</v>
      </c>
      <c r="Y45" s="14">
        <f t="shared" si="35"/>
        <v>85043.876823630635</v>
      </c>
      <c r="Z45" s="14">
        <f t="shared" si="35"/>
        <v>85043.876823630635</v>
      </c>
      <c r="AA45" s="14">
        <f t="shared" si="35"/>
        <v>85043.876823630635</v>
      </c>
      <c r="AB45" s="14">
        <f t="shared" si="35"/>
        <v>85043.876823630635</v>
      </c>
      <c r="AC45" s="74">
        <f t="shared" si="36"/>
        <v>1014790.4114126757</v>
      </c>
    </row>
    <row r="46" spans="1:29" ht="15.75" outlineLevel="2" x14ac:dyDescent="0.25">
      <c r="A46" s="10">
        <v>7</v>
      </c>
      <c r="B46" s="12" t="s">
        <v>34</v>
      </c>
      <c r="C46" s="78"/>
      <c r="D46" s="78">
        <v>694</v>
      </c>
      <c r="E46" s="110">
        <v>119</v>
      </c>
      <c r="F46" s="56"/>
      <c r="G46" s="109">
        <v>1.016</v>
      </c>
      <c r="H46" s="13" t="s">
        <v>8</v>
      </c>
      <c r="I46" s="13" t="s">
        <v>274</v>
      </c>
      <c r="J46" s="52">
        <v>1230500</v>
      </c>
      <c r="K46" s="52">
        <v>102541.67</v>
      </c>
      <c r="L46" s="51">
        <v>0.81071280000000001</v>
      </c>
      <c r="M46" s="14">
        <f t="shared" si="33"/>
        <v>83131.839999999997</v>
      </c>
      <c r="N46" s="14">
        <f t="shared" si="37"/>
        <v>83131.839999999997</v>
      </c>
      <c r="O46" s="14">
        <f t="shared" si="38"/>
        <v>83131.839999999997</v>
      </c>
      <c r="P46" s="13" t="s">
        <v>274</v>
      </c>
      <c r="Q46" s="52">
        <v>1230500</v>
      </c>
      <c r="R46" s="52">
        <v>102541.67</v>
      </c>
      <c r="S46" s="92">
        <v>0.81071280000000001</v>
      </c>
      <c r="T46" s="100">
        <f t="shared" si="34"/>
        <v>84461.953912814017</v>
      </c>
      <c r="U46" s="14">
        <f t="shared" si="35"/>
        <v>84461.953912814017</v>
      </c>
      <c r="V46" s="14">
        <f t="shared" si="35"/>
        <v>84461.953912814017</v>
      </c>
      <c r="W46" s="14">
        <f t="shared" si="35"/>
        <v>84461.953912814017</v>
      </c>
      <c r="X46" s="14">
        <f t="shared" si="35"/>
        <v>84461.953912814017</v>
      </c>
      <c r="Y46" s="14">
        <f t="shared" si="35"/>
        <v>84461.953912814017</v>
      </c>
      <c r="Z46" s="14">
        <f t="shared" si="35"/>
        <v>84461.953912814017</v>
      </c>
      <c r="AA46" s="14">
        <f t="shared" si="35"/>
        <v>84461.953912814017</v>
      </c>
      <c r="AB46" s="14">
        <f t="shared" si="35"/>
        <v>84461.953912814017</v>
      </c>
      <c r="AC46" s="74">
        <f t="shared" si="36"/>
        <v>1009553.1052153262</v>
      </c>
    </row>
    <row r="47" spans="1:29" ht="15.75" outlineLevel="2" x14ac:dyDescent="0.25">
      <c r="A47" s="10">
        <v>8</v>
      </c>
      <c r="B47" s="12" t="s">
        <v>35</v>
      </c>
      <c r="C47" s="78"/>
      <c r="D47" s="78">
        <v>118</v>
      </c>
      <c r="E47" s="110">
        <v>27</v>
      </c>
      <c r="F47" s="56"/>
      <c r="G47" s="109">
        <v>1.004</v>
      </c>
      <c r="H47" s="13" t="s">
        <v>8</v>
      </c>
      <c r="I47" s="13" t="s">
        <v>274</v>
      </c>
      <c r="J47" s="52">
        <v>1230500</v>
      </c>
      <c r="K47" s="52">
        <v>102541.67</v>
      </c>
      <c r="L47" s="51">
        <v>0.66890950000000005</v>
      </c>
      <c r="M47" s="14">
        <f t="shared" si="33"/>
        <v>68591.100000000006</v>
      </c>
      <c r="N47" s="14">
        <f t="shared" si="37"/>
        <v>68591.100000000006</v>
      </c>
      <c r="O47" s="14">
        <f t="shared" si="38"/>
        <v>68591.100000000006</v>
      </c>
      <c r="P47" s="13" t="s">
        <v>274</v>
      </c>
      <c r="Q47" s="52">
        <v>1230500</v>
      </c>
      <c r="R47" s="52">
        <v>102541.67</v>
      </c>
      <c r="S47" s="92">
        <v>0.66890950000000005</v>
      </c>
      <c r="T47" s="100">
        <f t="shared" si="34"/>
        <v>68865.461597700458</v>
      </c>
      <c r="U47" s="14">
        <f t="shared" si="35"/>
        <v>68865.461597700458</v>
      </c>
      <c r="V47" s="14">
        <f t="shared" si="35"/>
        <v>68865.461597700458</v>
      </c>
      <c r="W47" s="14">
        <f t="shared" si="35"/>
        <v>68865.461597700458</v>
      </c>
      <c r="X47" s="14">
        <f t="shared" si="35"/>
        <v>68865.461597700458</v>
      </c>
      <c r="Y47" s="14">
        <f t="shared" si="35"/>
        <v>68865.461597700458</v>
      </c>
      <c r="Z47" s="14">
        <f t="shared" si="35"/>
        <v>68865.461597700458</v>
      </c>
      <c r="AA47" s="14">
        <f t="shared" si="35"/>
        <v>68865.461597700458</v>
      </c>
      <c r="AB47" s="14">
        <f t="shared" si="35"/>
        <v>68865.461597700458</v>
      </c>
      <c r="AC47" s="74">
        <f t="shared" si="36"/>
        <v>825562.45437930431</v>
      </c>
    </row>
    <row r="48" spans="1:29" ht="15.75" outlineLevel="2" x14ac:dyDescent="0.25">
      <c r="A48" s="10">
        <v>9</v>
      </c>
      <c r="B48" s="12" t="s">
        <v>36</v>
      </c>
      <c r="C48" s="78"/>
      <c r="D48" s="78">
        <v>430</v>
      </c>
      <c r="E48" s="110">
        <v>197</v>
      </c>
      <c r="F48" s="56">
        <v>1</v>
      </c>
      <c r="G48" s="109">
        <v>1</v>
      </c>
      <c r="H48" s="13" t="s">
        <v>8</v>
      </c>
      <c r="I48" s="13" t="s">
        <v>274</v>
      </c>
      <c r="J48" s="52">
        <v>1230500</v>
      </c>
      <c r="K48" s="52">
        <v>102541.67</v>
      </c>
      <c r="L48" s="51">
        <v>0.81071280000000001</v>
      </c>
      <c r="M48" s="14">
        <f t="shared" si="33"/>
        <v>83131.839999999997</v>
      </c>
      <c r="N48" s="14">
        <f t="shared" si="37"/>
        <v>83131.839999999997</v>
      </c>
      <c r="O48" s="14">
        <f t="shared" si="38"/>
        <v>83131.839999999997</v>
      </c>
      <c r="P48" s="13" t="s">
        <v>274</v>
      </c>
      <c r="Q48" s="52">
        <v>1230500</v>
      </c>
      <c r="R48" s="52">
        <v>102541.67</v>
      </c>
      <c r="S48" s="92">
        <v>0.81071280000000001</v>
      </c>
      <c r="T48" s="100">
        <f t="shared" si="34"/>
        <v>83131.844402375995</v>
      </c>
      <c r="U48" s="14">
        <f t="shared" si="35"/>
        <v>83131.844402375995</v>
      </c>
      <c r="V48" s="14">
        <f t="shared" si="35"/>
        <v>83131.844402375995</v>
      </c>
      <c r="W48" s="14">
        <f t="shared" si="35"/>
        <v>83131.844402375995</v>
      </c>
      <c r="X48" s="14">
        <f t="shared" si="35"/>
        <v>83131.844402375995</v>
      </c>
      <c r="Y48" s="14">
        <f t="shared" si="35"/>
        <v>83131.844402375995</v>
      </c>
      <c r="Z48" s="14">
        <f t="shared" si="35"/>
        <v>83131.844402375995</v>
      </c>
      <c r="AA48" s="14">
        <f t="shared" si="35"/>
        <v>83131.844402375995</v>
      </c>
      <c r="AB48" s="14">
        <f t="shared" si="35"/>
        <v>83131.844402375995</v>
      </c>
      <c r="AC48" s="74">
        <f t="shared" si="36"/>
        <v>997582.11962138384</v>
      </c>
    </row>
    <row r="49" spans="1:29" ht="15.75" outlineLevel="2" x14ac:dyDescent="0.25">
      <c r="A49" s="10">
        <v>10</v>
      </c>
      <c r="B49" s="12" t="s">
        <v>37</v>
      </c>
      <c r="C49" s="78"/>
      <c r="D49" s="78">
        <v>525</v>
      </c>
      <c r="E49" s="110">
        <v>224</v>
      </c>
      <c r="F49" s="56"/>
      <c r="G49" s="109">
        <v>1.0289999999999999</v>
      </c>
      <c r="H49" s="13" t="s">
        <v>8</v>
      </c>
      <c r="I49" s="13" t="s">
        <v>274</v>
      </c>
      <c r="J49" s="52">
        <v>1230500</v>
      </c>
      <c r="K49" s="52">
        <v>102541.67</v>
      </c>
      <c r="L49" s="51">
        <v>0.81071280000000001</v>
      </c>
      <c r="M49" s="14">
        <f t="shared" si="33"/>
        <v>83131.839999999997</v>
      </c>
      <c r="N49" s="14">
        <f t="shared" si="37"/>
        <v>83131.839999999997</v>
      </c>
      <c r="O49" s="14">
        <f t="shared" si="38"/>
        <v>83131.839999999997</v>
      </c>
      <c r="P49" s="13" t="s">
        <v>274</v>
      </c>
      <c r="Q49" s="52">
        <v>1230500</v>
      </c>
      <c r="R49" s="52">
        <v>102541.67</v>
      </c>
      <c r="S49" s="92">
        <v>0.81071280000000001</v>
      </c>
      <c r="T49" s="100">
        <f t="shared" si="34"/>
        <v>85542.66789004489</v>
      </c>
      <c r="U49" s="14">
        <f t="shared" si="35"/>
        <v>85542.66789004489</v>
      </c>
      <c r="V49" s="14">
        <f t="shared" si="35"/>
        <v>85542.66789004489</v>
      </c>
      <c r="W49" s="14">
        <f t="shared" si="35"/>
        <v>85542.66789004489</v>
      </c>
      <c r="X49" s="14">
        <f t="shared" si="35"/>
        <v>85542.66789004489</v>
      </c>
      <c r="Y49" s="14">
        <f t="shared" si="35"/>
        <v>85542.66789004489</v>
      </c>
      <c r="Z49" s="14">
        <f t="shared" si="35"/>
        <v>85542.66789004489</v>
      </c>
      <c r="AA49" s="14">
        <f t="shared" si="35"/>
        <v>85542.66789004489</v>
      </c>
      <c r="AB49" s="14">
        <f t="shared" si="35"/>
        <v>85542.66789004489</v>
      </c>
      <c r="AC49" s="74">
        <f t="shared" si="36"/>
        <v>1019279.5310104038</v>
      </c>
    </row>
    <row r="50" spans="1:29" ht="15.75" outlineLevel="2" x14ac:dyDescent="0.25">
      <c r="A50" s="10">
        <v>11</v>
      </c>
      <c r="B50" s="12" t="s">
        <v>38</v>
      </c>
      <c r="C50" s="78"/>
      <c r="D50" s="78">
        <v>575</v>
      </c>
      <c r="E50" s="110">
        <v>99</v>
      </c>
      <c r="F50" s="56">
        <v>1</v>
      </c>
      <c r="G50" s="109">
        <v>1</v>
      </c>
      <c r="H50" s="13" t="s">
        <v>8</v>
      </c>
      <c r="I50" s="13" t="s">
        <v>274</v>
      </c>
      <c r="J50" s="52">
        <v>1230500</v>
      </c>
      <c r="K50" s="52">
        <v>102541.67</v>
      </c>
      <c r="L50" s="51">
        <v>0.81071280000000001</v>
      </c>
      <c r="M50" s="14">
        <f t="shared" si="33"/>
        <v>83131.839999999997</v>
      </c>
      <c r="N50" s="14">
        <f t="shared" si="37"/>
        <v>83131.839999999997</v>
      </c>
      <c r="O50" s="14">
        <f t="shared" si="38"/>
        <v>83131.839999999997</v>
      </c>
      <c r="P50" s="13" t="s">
        <v>274</v>
      </c>
      <c r="Q50" s="52">
        <v>1230500</v>
      </c>
      <c r="R50" s="52">
        <v>102541.67</v>
      </c>
      <c r="S50" s="92">
        <v>0.81071280000000001</v>
      </c>
      <c r="T50" s="100">
        <f t="shared" si="34"/>
        <v>83131.844402375995</v>
      </c>
      <c r="U50" s="14">
        <f t="shared" si="35"/>
        <v>83131.844402375995</v>
      </c>
      <c r="V50" s="14">
        <f t="shared" si="35"/>
        <v>83131.844402375995</v>
      </c>
      <c r="W50" s="14">
        <f t="shared" si="35"/>
        <v>83131.844402375995</v>
      </c>
      <c r="X50" s="14">
        <f t="shared" si="35"/>
        <v>83131.844402375995</v>
      </c>
      <c r="Y50" s="14">
        <f t="shared" si="35"/>
        <v>83131.844402375995</v>
      </c>
      <c r="Z50" s="14">
        <f t="shared" si="35"/>
        <v>83131.844402375995</v>
      </c>
      <c r="AA50" s="14">
        <f t="shared" si="35"/>
        <v>83131.844402375995</v>
      </c>
      <c r="AB50" s="14">
        <f t="shared" si="35"/>
        <v>83131.844402375995</v>
      </c>
      <c r="AC50" s="74">
        <f t="shared" si="36"/>
        <v>997582.11962138384</v>
      </c>
    </row>
    <row r="51" spans="1:29" ht="15.75" outlineLevel="2" x14ac:dyDescent="0.25">
      <c r="A51" s="10">
        <v>12</v>
      </c>
      <c r="B51" s="12" t="s">
        <v>39</v>
      </c>
      <c r="C51" s="78"/>
      <c r="D51" s="78">
        <v>152</v>
      </c>
      <c r="E51" s="110">
        <v>42</v>
      </c>
      <c r="F51" s="56"/>
      <c r="G51" s="109">
        <v>1.006</v>
      </c>
      <c r="H51" s="13" t="s">
        <v>8</v>
      </c>
      <c r="I51" s="13" t="s">
        <v>274</v>
      </c>
      <c r="J51" s="52">
        <v>1230500</v>
      </c>
      <c r="K51" s="52">
        <v>102541.67</v>
      </c>
      <c r="L51" s="51">
        <v>0.81071280000000001</v>
      </c>
      <c r="M51" s="14">
        <f t="shared" si="33"/>
        <v>83131.839999999997</v>
      </c>
      <c r="N51" s="14">
        <f t="shared" si="37"/>
        <v>83131.839999999997</v>
      </c>
      <c r="O51" s="14">
        <f t="shared" si="38"/>
        <v>83131.839999999997</v>
      </c>
      <c r="P51" s="13" t="s">
        <v>274</v>
      </c>
      <c r="Q51" s="52">
        <v>1230500</v>
      </c>
      <c r="R51" s="52">
        <v>102541.67</v>
      </c>
      <c r="S51" s="92">
        <v>0.81071280000000001</v>
      </c>
      <c r="T51" s="100">
        <f t="shared" si="34"/>
        <v>83630.635468790249</v>
      </c>
      <c r="U51" s="14">
        <f t="shared" si="35"/>
        <v>83630.635468790249</v>
      </c>
      <c r="V51" s="14">
        <f t="shared" si="35"/>
        <v>83630.635468790249</v>
      </c>
      <c r="W51" s="14">
        <f t="shared" si="35"/>
        <v>83630.635468790249</v>
      </c>
      <c r="X51" s="14">
        <f t="shared" si="35"/>
        <v>83630.635468790249</v>
      </c>
      <c r="Y51" s="14">
        <f t="shared" si="35"/>
        <v>83630.635468790249</v>
      </c>
      <c r="Z51" s="14">
        <f t="shared" si="35"/>
        <v>83630.635468790249</v>
      </c>
      <c r="AA51" s="14">
        <f t="shared" si="35"/>
        <v>83630.635468790249</v>
      </c>
      <c r="AB51" s="14">
        <f t="shared" si="35"/>
        <v>83630.635468790249</v>
      </c>
      <c r="AC51" s="74">
        <f t="shared" si="36"/>
        <v>1002071.2392191126</v>
      </c>
    </row>
    <row r="52" spans="1:29" ht="15.75" outlineLevel="2" x14ac:dyDescent="0.25">
      <c r="A52" s="19">
        <v>13</v>
      </c>
      <c r="B52" s="12" t="s">
        <v>241</v>
      </c>
      <c r="C52" s="78"/>
      <c r="D52" s="78">
        <v>287</v>
      </c>
      <c r="E52" s="110">
        <v>63</v>
      </c>
      <c r="F52" s="53"/>
      <c r="G52" s="109">
        <v>1.0169999999999999</v>
      </c>
      <c r="H52" s="13" t="s">
        <v>8</v>
      </c>
      <c r="I52" s="13" t="s">
        <v>274</v>
      </c>
      <c r="J52" s="52">
        <v>1230500</v>
      </c>
      <c r="K52" s="52">
        <v>102541.67</v>
      </c>
      <c r="L52" s="51">
        <v>0.38530320000000001</v>
      </c>
      <c r="M52" s="14">
        <f t="shared" si="33"/>
        <v>39509.629999999997</v>
      </c>
      <c r="N52" s="14">
        <f t="shared" si="37"/>
        <v>39509.629999999997</v>
      </c>
      <c r="O52" s="14">
        <f t="shared" si="38"/>
        <v>39509.629999999997</v>
      </c>
      <c r="P52" s="13" t="s">
        <v>274</v>
      </c>
      <c r="Q52" s="52">
        <v>1230500</v>
      </c>
      <c r="R52" s="52">
        <v>102541.67</v>
      </c>
      <c r="S52" s="92">
        <v>0.38530320000000001</v>
      </c>
      <c r="T52" s="100">
        <f t="shared" si="34"/>
        <v>40181.297355277849</v>
      </c>
      <c r="U52" s="14">
        <f t="shared" si="35"/>
        <v>40181.297355277849</v>
      </c>
      <c r="V52" s="14">
        <f t="shared" si="35"/>
        <v>40181.297355277849</v>
      </c>
      <c r="W52" s="14">
        <f t="shared" si="35"/>
        <v>40181.297355277849</v>
      </c>
      <c r="X52" s="14">
        <f t="shared" si="35"/>
        <v>40181.297355277849</v>
      </c>
      <c r="Y52" s="14">
        <f t="shared" si="35"/>
        <v>40181.297355277849</v>
      </c>
      <c r="Z52" s="14">
        <f t="shared" si="35"/>
        <v>40181.297355277849</v>
      </c>
      <c r="AA52" s="14">
        <f t="shared" si="35"/>
        <v>40181.297355277849</v>
      </c>
      <c r="AB52" s="14">
        <f t="shared" si="35"/>
        <v>40181.297355277849</v>
      </c>
      <c r="AC52" s="74">
        <f t="shared" si="36"/>
        <v>480160.56619750074</v>
      </c>
    </row>
    <row r="53" spans="1:29" ht="15.75" outlineLevel="2" x14ac:dyDescent="0.25">
      <c r="A53" s="19">
        <v>14</v>
      </c>
      <c r="B53" s="12" t="s">
        <v>242</v>
      </c>
      <c r="C53" s="78"/>
      <c r="D53" s="78">
        <v>260</v>
      </c>
      <c r="E53" s="110">
        <v>84</v>
      </c>
      <c r="F53" s="53"/>
      <c r="G53" s="109">
        <v>1.0229999999999999</v>
      </c>
      <c r="H53" s="13" t="s">
        <v>8</v>
      </c>
      <c r="I53" s="13" t="s">
        <v>274</v>
      </c>
      <c r="J53" s="52">
        <v>1230500</v>
      </c>
      <c r="K53" s="52">
        <v>102541.67</v>
      </c>
      <c r="L53" s="51">
        <v>0.38530320000000001</v>
      </c>
      <c r="M53" s="14">
        <f t="shared" si="33"/>
        <v>39509.629999999997</v>
      </c>
      <c r="N53" s="14">
        <f t="shared" si="37"/>
        <v>39509.629999999997</v>
      </c>
      <c r="O53" s="14">
        <f t="shared" si="38"/>
        <v>39509.629999999997</v>
      </c>
      <c r="P53" s="13" t="s">
        <v>274</v>
      </c>
      <c r="Q53" s="52">
        <v>1230500</v>
      </c>
      <c r="R53" s="52">
        <v>102541.67</v>
      </c>
      <c r="S53" s="92">
        <v>0.38530320000000001</v>
      </c>
      <c r="T53" s="100">
        <f t="shared" si="34"/>
        <v>40418.355156783909</v>
      </c>
      <c r="U53" s="14">
        <f t="shared" si="35"/>
        <v>40418.355156783909</v>
      </c>
      <c r="V53" s="14">
        <f t="shared" si="35"/>
        <v>40418.355156783909</v>
      </c>
      <c r="W53" s="14">
        <f t="shared" si="35"/>
        <v>40418.355156783909</v>
      </c>
      <c r="X53" s="14">
        <f t="shared" si="35"/>
        <v>40418.355156783909</v>
      </c>
      <c r="Y53" s="14">
        <f t="shared" si="35"/>
        <v>40418.355156783909</v>
      </c>
      <c r="Z53" s="14">
        <f t="shared" si="35"/>
        <v>40418.355156783909</v>
      </c>
      <c r="AA53" s="14">
        <f t="shared" si="35"/>
        <v>40418.355156783909</v>
      </c>
      <c r="AB53" s="14">
        <f t="shared" si="35"/>
        <v>40418.355156783909</v>
      </c>
      <c r="AC53" s="74">
        <f t="shared" si="36"/>
        <v>482294.08641105506</v>
      </c>
    </row>
    <row r="54" spans="1:29" ht="15.75" outlineLevel="2" x14ac:dyDescent="0.25">
      <c r="A54" s="19">
        <v>15</v>
      </c>
      <c r="B54" s="12" t="s">
        <v>243</v>
      </c>
      <c r="C54" s="78"/>
      <c r="D54" s="78">
        <v>280</v>
      </c>
      <c r="E54" s="110">
        <v>69</v>
      </c>
      <c r="F54" s="53"/>
      <c r="G54" s="109">
        <v>1.0089999999999999</v>
      </c>
      <c r="H54" s="13" t="s">
        <v>8</v>
      </c>
      <c r="I54" s="13" t="s">
        <v>274</v>
      </c>
      <c r="J54" s="52">
        <v>1230500</v>
      </c>
      <c r="K54" s="52">
        <v>102541.67</v>
      </c>
      <c r="L54" s="51">
        <v>0.81071280000000001</v>
      </c>
      <c r="M54" s="14">
        <f t="shared" si="33"/>
        <v>83131.839999999997</v>
      </c>
      <c r="N54" s="14">
        <f t="shared" si="37"/>
        <v>83131.839999999997</v>
      </c>
      <c r="O54" s="14">
        <f t="shared" si="38"/>
        <v>83131.839999999997</v>
      </c>
      <c r="P54" s="13" t="s">
        <v>274</v>
      </c>
      <c r="Q54" s="52">
        <v>1230500</v>
      </c>
      <c r="R54" s="52">
        <v>102541.67</v>
      </c>
      <c r="S54" s="92">
        <v>0.81071280000000001</v>
      </c>
      <c r="T54" s="100">
        <f t="shared" si="34"/>
        <v>83880.031001997369</v>
      </c>
      <c r="U54" s="14">
        <f t="shared" si="35"/>
        <v>83880.031001997369</v>
      </c>
      <c r="V54" s="14">
        <f t="shared" si="35"/>
        <v>83880.031001997369</v>
      </c>
      <c r="W54" s="14">
        <f t="shared" si="35"/>
        <v>83880.031001997369</v>
      </c>
      <c r="X54" s="14">
        <f t="shared" si="35"/>
        <v>83880.031001997369</v>
      </c>
      <c r="Y54" s="14">
        <f t="shared" si="35"/>
        <v>83880.031001997369</v>
      </c>
      <c r="Z54" s="14">
        <f t="shared" si="35"/>
        <v>83880.031001997369</v>
      </c>
      <c r="AA54" s="14">
        <f t="shared" si="35"/>
        <v>83880.031001997369</v>
      </c>
      <c r="AB54" s="14">
        <f t="shared" si="35"/>
        <v>83880.031001997369</v>
      </c>
      <c r="AC54" s="74">
        <f t="shared" si="36"/>
        <v>1004315.7990179765</v>
      </c>
    </row>
    <row r="55" spans="1:29" ht="18.75" outlineLevel="1" x14ac:dyDescent="0.25">
      <c r="A55" s="18"/>
      <c r="B55" s="8" t="s">
        <v>21</v>
      </c>
      <c r="C55" s="9">
        <v>2</v>
      </c>
      <c r="D55" s="68">
        <f t="shared" ref="D55:E55" si="39">D56+D57</f>
        <v>2700</v>
      </c>
      <c r="E55" s="112">
        <f t="shared" si="39"/>
        <v>544</v>
      </c>
      <c r="F55" s="68"/>
      <c r="G55" s="113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93"/>
      <c r="T55" s="100"/>
      <c r="U55" s="14"/>
      <c r="V55" s="57"/>
      <c r="W55" s="57"/>
      <c r="X55" s="57"/>
      <c r="Y55" s="57"/>
      <c r="Z55" s="57"/>
      <c r="AA55" s="57"/>
      <c r="AB55" s="57"/>
      <c r="AC55" s="73">
        <f t="shared" ref="AC55" si="40">AC56+AC57</f>
        <v>2647877.718319538</v>
      </c>
    </row>
    <row r="56" spans="1:29" ht="15.75" outlineLevel="2" x14ac:dyDescent="0.25">
      <c r="A56" s="19">
        <v>16</v>
      </c>
      <c r="B56" s="20" t="s">
        <v>41</v>
      </c>
      <c r="C56" s="78"/>
      <c r="D56" s="78">
        <v>1256</v>
      </c>
      <c r="E56" s="110">
        <v>269</v>
      </c>
      <c r="F56" s="41"/>
      <c r="G56" s="114">
        <v>1.0269999999999999</v>
      </c>
      <c r="H56" s="13" t="s">
        <v>8</v>
      </c>
      <c r="I56" s="13" t="s">
        <v>287</v>
      </c>
      <c r="J56" s="66">
        <v>2460900</v>
      </c>
      <c r="K56" s="66">
        <v>205075</v>
      </c>
      <c r="L56" s="51">
        <v>0.52711790000000003</v>
      </c>
      <c r="M56" s="14">
        <f>ROUND(K56*L56,2)</f>
        <v>108098.7</v>
      </c>
      <c r="N56" s="14">
        <f t="shared" si="37"/>
        <v>108098.7</v>
      </c>
      <c r="O56" s="14">
        <f t="shared" si="38"/>
        <v>108098.7</v>
      </c>
      <c r="P56" s="13" t="s">
        <v>287</v>
      </c>
      <c r="Q56" s="66">
        <v>2460900</v>
      </c>
      <c r="R56" s="66">
        <v>205075</v>
      </c>
      <c r="S56" s="92">
        <v>0.52711790000000003</v>
      </c>
      <c r="T56" s="100">
        <f>$R$56*S56*G56</f>
        <v>111017.3683327475</v>
      </c>
      <c r="U56" s="14">
        <f t="shared" ref="U56:AB57" si="41">T56</f>
        <v>111017.3683327475</v>
      </c>
      <c r="V56" s="14">
        <f t="shared" si="41"/>
        <v>111017.3683327475</v>
      </c>
      <c r="W56" s="14">
        <f t="shared" si="41"/>
        <v>111017.3683327475</v>
      </c>
      <c r="X56" s="14">
        <f t="shared" si="41"/>
        <v>111017.3683327475</v>
      </c>
      <c r="Y56" s="14">
        <f t="shared" si="41"/>
        <v>111017.3683327475</v>
      </c>
      <c r="Z56" s="14">
        <f t="shared" si="41"/>
        <v>111017.3683327475</v>
      </c>
      <c r="AA56" s="14">
        <f t="shared" si="41"/>
        <v>111017.3683327475</v>
      </c>
      <c r="AB56" s="14">
        <f t="shared" si="41"/>
        <v>111017.3683327475</v>
      </c>
      <c r="AC56" s="74">
        <f>M56+N56+O56+T56+U56+V56+W56+X56+Y56+Z56+AA56+AB56</f>
        <v>1323452.4149947276</v>
      </c>
    </row>
    <row r="57" spans="1:29" ht="15.75" outlineLevel="2" x14ac:dyDescent="0.25">
      <c r="A57" s="10">
        <v>17</v>
      </c>
      <c r="B57" s="20" t="s">
        <v>42</v>
      </c>
      <c r="C57" s="78"/>
      <c r="D57" s="78">
        <v>1444</v>
      </c>
      <c r="E57" s="110">
        <v>275</v>
      </c>
      <c r="F57" s="41"/>
      <c r="G57" s="114">
        <v>1.028</v>
      </c>
      <c r="H57" s="13" t="s">
        <v>8</v>
      </c>
      <c r="I57" s="13" t="s">
        <v>287</v>
      </c>
      <c r="J57" s="66">
        <v>2460900</v>
      </c>
      <c r="K57" s="66">
        <v>205075</v>
      </c>
      <c r="L57" s="51">
        <v>0.52711790000000003</v>
      </c>
      <c r="M57" s="14">
        <f>ROUND(K57*L57,2)</f>
        <v>108098.7</v>
      </c>
      <c r="N57" s="14">
        <f t="shared" si="37"/>
        <v>108098.7</v>
      </c>
      <c r="O57" s="14">
        <f t="shared" si="38"/>
        <v>108098.7</v>
      </c>
      <c r="P57" s="13" t="s">
        <v>287</v>
      </c>
      <c r="Q57" s="66">
        <v>2460900</v>
      </c>
      <c r="R57" s="66">
        <v>205075</v>
      </c>
      <c r="S57" s="92">
        <v>0.52711790000000003</v>
      </c>
      <c r="T57" s="100">
        <f>$R$56*S57*G57</f>
        <v>111125.46703609002</v>
      </c>
      <c r="U57" s="14">
        <f t="shared" si="41"/>
        <v>111125.46703609002</v>
      </c>
      <c r="V57" s="14">
        <f t="shared" si="41"/>
        <v>111125.46703609002</v>
      </c>
      <c r="W57" s="14">
        <f t="shared" si="41"/>
        <v>111125.46703609002</v>
      </c>
      <c r="X57" s="14">
        <f t="shared" si="41"/>
        <v>111125.46703609002</v>
      </c>
      <c r="Y57" s="14">
        <f t="shared" si="41"/>
        <v>111125.46703609002</v>
      </c>
      <c r="Z57" s="14">
        <f t="shared" si="41"/>
        <v>111125.46703609002</v>
      </c>
      <c r="AA57" s="14">
        <f t="shared" si="41"/>
        <v>111125.46703609002</v>
      </c>
      <c r="AB57" s="14">
        <f t="shared" si="41"/>
        <v>111125.46703609002</v>
      </c>
      <c r="AC57" s="74">
        <f>M57+N57+O57+T57+U57+V57+W57+X57+Y57+Z57+AA57+AB57</f>
        <v>1324425.3033248102</v>
      </c>
    </row>
    <row r="58" spans="1:29" ht="15.75" x14ac:dyDescent="0.25">
      <c r="A58" s="15">
        <v>3</v>
      </c>
      <c r="B58" s="24" t="s">
        <v>239</v>
      </c>
      <c r="C58" s="9">
        <v>32</v>
      </c>
      <c r="D58" s="68">
        <f>D59+D82+D91</f>
        <v>25731</v>
      </c>
      <c r="E58" s="112">
        <f>E59+E82+E91</f>
        <v>4812</v>
      </c>
      <c r="F58" s="83">
        <f>F59+F82+F91</f>
        <v>2.5</v>
      </c>
      <c r="G58" s="113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93"/>
      <c r="T58" s="100"/>
      <c r="U58" s="6"/>
      <c r="V58" s="6"/>
      <c r="W58" s="6"/>
      <c r="X58" s="6"/>
      <c r="Y58" s="6"/>
      <c r="Z58" s="6"/>
      <c r="AA58" s="6"/>
      <c r="AB58" s="6"/>
      <c r="AC58" s="74">
        <f>SUM(AC60:AC81,AC83:AC90,AC92,AC93)</f>
        <v>28415902.194615021</v>
      </c>
    </row>
    <row r="59" spans="1:29" ht="18.75" outlineLevel="1" x14ac:dyDescent="0.25">
      <c r="A59" s="10"/>
      <c r="B59" s="8" t="s">
        <v>6</v>
      </c>
      <c r="C59" s="9">
        <v>22</v>
      </c>
      <c r="D59" s="68">
        <f t="shared" ref="D59:F59" si="42">SUM(D60:D81)</f>
        <v>12614</v>
      </c>
      <c r="E59" s="112">
        <f t="shared" si="42"/>
        <v>2275</v>
      </c>
      <c r="F59" s="83">
        <f t="shared" si="42"/>
        <v>1.5</v>
      </c>
      <c r="G59" s="113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93"/>
      <c r="T59" s="100"/>
      <c r="U59" s="58"/>
      <c r="V59" s="58"/>
      <c r="W59" s="58"/>
      <c r="X59" s="58"/>
      <c r="Y59" s="58"/>
      <c r="Z59" s="58"/>
      <c r="AA59" s="58"/>
      <c r="AB59" s="58"/>
      <c r="AC59" s="73">
        <f t="shared" ref="AC59" si="43">SUM(AC60:AC81)</f>
        <v>13866664.596003573</v>
      </c>
    </row>
    <row r="60" spans="1:29" ht="15.75" outlineLevel="1" x14ac:dyDescent="0.25">
      <c r="A60" s="10">
        <v>1</v>
      </c>
      <c r="B60" s="12" t="s">
        <v>210</v>
      </c>
      <c r="C60" s="9"/>
      <c r="D60" s="78">
        <v>321</v>
      </c>
      <c r="E60" s="110">
        <v>68</v>
      </c>
      <c r="F60" s="84"/>
      <c r="G60" s="109">
        <v>1</v>
      </c>
      <c r="H60" s="6" t="s">
        <v>8</v>
      </c>
      <c r="I60" s="13" t="s">
        <v>274</v>
      </c>
      <c r="J60" s="52">
        <v>1230500</v>
      </c>
      <c r="K60" s="52">
        <v>102541.67</v>
      </c>
      <c r="L60" s="51">
        <v>0.38530320000000001</v>
      </c>
      <c r="M60" s="14">
        <f t="shared" ref="M60:M76" si="44">ROUND(K60*L60,2)</f>
        <v>39509.629999999997</v>
      </c>
      <c r="N60" s="14">
        <f>M60</f>
        <v>39509.629999999997</v>
      </c>
      <c r="O60" s="14">
        <f>M60</f>
        <v>39509.629999999997</v>
      </c>
      <c r="P60" s="13" t="s">
        <v>274</v>
      </c>
      <c r="Q60" s="52">
        <v>1230500</v>
      </c>
      <c r="R60" s="52">
        <v>102541.67</v>
      </c>
      <c r="S60" s="94">
        <v>0.24349999999999999</v>
      </c>
      <c r="T60" s="100">
        <f t="shared" ref="T60:T81" si="45">$R$60*S60*G60</f>
        <v>24968.896645000001</v>
      </c>
      <c r="U60" s="14">
        <f>T60</f>
        <v>24968.896645000001</v>
      </c>
      <c r="V60" s="14">
        <f t="shared" ref="V60:AB60" si="46">U60</f>
        <v>24968.896645000001</v>
      </c>
      <c r="W60" s="14">
        <f t="shared" si="46"/>
        <v>24968.896645000001</v>
      </c>
      <c r="X60" s="14">
        <f t="shared" si="46"/>
        <v>24968.896645000001</v>
      </c>
      <c r="Y60" s="14">
        <f t="shared" si="46"/>
        <v>24968.896645000001</v>
      </c>
      <c r="Z60" s="14">
        <f t="shared" si="46"/>
        <v>24968.896645000001</v>
      </c>
      <c r="AA60" s="14">
        <f t="shared" si="46"/>
        <v>24968.896645000001</v>
      </c>
      <c r="AB60" s="14">
        <f t="shared" si="46"/>
        <v>24968.896645000001</v>
      </c>
      <c r="AC60" s="74">
        <f t="shared" ref="AC60:AC81" si="47">M60+N60+O60+T60+U60+V60+W60+X60+Y60+Z60+AA60+AB60</f>
        <v>343248.95980499987</v>
      </c>
    </row>
    <row r="61" spans="1:29" ht="15.75" outlineLevel="2" x14ac:dyDescent="0.25">
      <c r="A61" s="10">
        <v>2</v>
      </c>
      <c r="B61" s="12" t="s">
        <v>211</v>
      </c>
      <c r="C61" s="78"/>
      <c r="D61" s="78">
        <v>691</v>
      </c>
      <c r="E61" s="110">
        <v>153</v>
      </c>
      <c r="F61" s="84"/>
      <c r="G61" s="109">
        <v>1.0309999999999999</v>
      </c>
      <c r="H61" s="13" t="s">
        <v>8</v>
      </c>
      <c r="I61" s="13" t="s">
        <v>274</v>
      </c>
      <c r="J61" s="52">
        <v>1230500</v>
      </c>
      <c r="K61" s="52">
        <v>102541.67</v>
      </c>
      <c r="L61" s="51">
        <v>0.52710639999999997</v>
      </c>
      <c r="M61" s="14">
        <f t="shared" si="44"/>
        <v>54050.37</v>
      </c>
      <c r="N61" s="14">
        <f t="shared" ref="N61:N124" si="48">M61</f>
        <v>54050.37</v>
      </c>
      <c r="O61" s="14">
        <f t="shared" ref="O61:O124" si="49">M61</f>
        <v>54050.37</v>
      </c>
      <c r="P61" s="13" t="s">
        <v>274</v>
      </c>
      <c r="Q61" s="52">
        <v>1230500</v>
      </c>
      <c r="R61" s="52">
        <v>102541.67</v>
      </c>
      <c r="S61" s="92">
        <v>0.52710639999999997</v>
      </c>
      <c r="T61" s="100">
        <f t="shared" si="45"/>
        <v>55725.932009922319</v>
      </c>
      <c r="U61" s="14">
        <f t="shared" ref="U61:AB76" si="50">T61</f>
        <v>55725.932009922319</v>
      </c>
      <c r="V61" s="14">
        <f t="shared" si="50"/>
        <v>55725.932009922319</v>
      </c>
      <c r="W61" s="14">
        <f t="shared" si="50"/>
        <v>55725.932009922319</v>
      </c>
      <c r="X61" s="14">
        <f t="shared" si="50"/>
        <v>55725.932009922319</v>
      </c>
      <c r="Y61" s="14">
        <f t="shared" si="50"/>
        <v>55725.932009922319</v>
      </c>
      <c r="Z61" s="14">
        <f t="shared" si="50"/>
        <v>55725.932009922319</v>
      </c>
      <c r="AA61" s="14">
        <f t="shared" si="50"/>
        <v>55725.932009922319</v>
      </c>
      <c r="AB61" s="14">
        <f t="shared" si="50"/>
        <v>55725.932009922319</v>
      </c>
      <c r="AC61" s="74">
        <f t="shared" si="47"/>
        <v>663684.49808930105</v>
      </c>
    </row>
    <row r="62" spans="1:29" ht="15.75" outlineLevel="2" x14ac:dyDescent="0.25">
      <c r="A62" s="10">
        <v>3</v>
      </c>
      <c r="B62" s="12" t="s">
        <v>215</v>
      </c>
      <c r="C62" s="78"/>
      <c r="D62" s="78">
        <v>577</v>
      </c>
      <c r="E62" s="110">
        <v>88</v>
      </c>
      <c r="F62" s="84"/>
      <c r="G62" s="109">
        <v>1</v>
      </c>
      <c r="H62" s="13" t="s">
        <v>8</v>
      </c>
      <c r="I62" s="13" t="s">
        <v>274</v>
      </c>
      <c r="J62" s="52">
        <v>1230500</v>
      </c>
      <c r="K62" s="52">
        <v>102541.67</v>
      </c>
      <c r="L62" s="51">
        <v>0.24349999999999999</v>
      </c>
      <c r="M62" s="14">
        <f t="shared" si="44"/>
        <v>24968.9</v>
      </c>
      <c r="N62" s="14">
        <f t="shared" si="48"/>
        <v>24968.9</v>
      </c>
      <c r="O62" s="14">
        <f t="shared" si="49"/>
        <v>24968.9</v>
      </c>
      <c r="P62" s="13" t="s">
        <v>274</v>
      </c>
      <c r="Q62" s="52">
        <v>1230500</v>
      </c>
      <c r="R62" s="52">
        <v>102541.67</v>
      </c>
      <c r="S62" s="92">
        <v>0.24349999999999999</v>
      </c>
      <c r="T62" s="100">
        <f t="shared" si="45"/>
        <v>24968.896645000001</v>
      </c>
      <c r="U62" s="14">
        <f t="shared" si="50"/>
        <v>24968.896645000001</v>
      </c>
      <c r="V62" s="14">
        <f>M62</f>
        <v>24968.9</v>
      </c>
      <c r="W62" s="14">
        <f>M62</f>
        <v>24968.9</v>
      </c>
      <c r="X62" s="14">
        <f>M62</f>
        <v>24968.9</v>
      </c>
      <c r="Y62" s="14">
        <f>M62</f>
        <v>24968.9</v>
      </c>
      <c r="Z62" s="14">
        <f>M62</f>
        <v>24968.9</v>
      </c>
      <c r="AA62" s="14">
        <f>M62</f>
        <v>24968.9</v>
      </c>
      <c r="AB62" s="14">
        <f>M62</f>
        <v>24968.9</v>
      </c>
      <c r="AC62" s="74">
        <f t="shared" si="47"/>
        <v>299626.79329</v>
      </c>
    </row>
    <row r="63" spans="1:29" ht="15.75" outlineLevel="2" x14ac:dyDescent="0.25">
      <c r="A63" s="10">
        <v>4</v>
      </c>
      <c r="B63" s="12" t="s">
        <v>44</v>
      </c>
      <c r="C63" s="78"/>
      <c r="D63" s="78">
        <v>470</v>
      </c>
      <c r="E63" s="110">
        <v>53</v>
      </c>
      <c r="F63" s="84"/>
      <c r="G63" s="109">
        <v>1.0069999999999999</v>
      </c>
      <c r="H63" s="13" t="s">
        <v>8</v>
      </c>
      <c r="I63" s="13" t="s">
        <v>274</v>
      </c>
      <c r="J63" s="52">
        <v>1230500</v>
      </c>
      <c r="K63" s="52">
        <v>102541.67</v>
      </c>
      <c r="L63" s="51">
        <v>0.81071280000000001</v>
      </c>
      <c r="M63" s="14">
        <f t="shared" si="44"/>
        <v>83131.839999999997</v>
      </c>
      <c r="N63" s="14">
        <f t="shared" si="48"/>
        <v>83131.839999999997</v>
      </c>
      <c r="O63" s="14">
        <f t="shared" si="49"/>
        <v>83131.839999999997</v>
      </c>
      <c r="P63" s="13" t="s">
        <v>274</v>
      </c>
      <c r="Q63" s="52">
        <v>1230500</v>
      </c>
      <c r="R63" s="52">
        <v>102541.67</v>
      </c>
      <c r="S63" s="92">
        <v>0.81071280000000001</v>
      </c>
      <c r="T63" s="100">
        <f t="shared" si="45"/>
        <v>83713.767313192613</v>
      </c>
      <c r="U63" s="14">
        <f t="shared" si="50"/>
        <v>83713.767313192613</v>
      </c>
      <c r="V63" s="14">
        <f t="shared" si="50"/>
        <v>83713.767313192613</v>
      </c>
      <c r="W63" s="14">
        <f t="shared" si="50"/>
        <v>83713.767313192613</v>
      </c>
      <c r="X63" s="14">
        <f t="shared" si="50"/>
        <v>83713.767313192613</v>
      </c>
      <c r="Y63" s="14">
        <f t="shared" si="50"/>
        <v>83713.767313192613</v>
      </c>
      <c r="Z63" s="14">
        <f t="shared" si="50"/>
        <v>83713.767313192613</v>
      </c>
      <c r="AA63" s="14">
        <f t="shared" si="50"/>
        <v>83713.767313192613</v>
      </c>
      <c r="AB63" s="14">
        <f t="shared" si="50"/>
        <v>83713.767313192613</v>
      </c>
      <c r="AC63" s="74">
        <f t="shared" si="47"/>
        <v>1002819.4258187334</v>
      </c>
    </row>
    <row r="64" spans="1:29" ht="15.75" outlineLevel="2" x14ac:dyDescent="0.25">
      <c r="A64" s="10">
        <v>5</v>
      </c>
      <c r="B64" s="12" t="s">
        <v>45</v>
      </c>
      <c r="C64" s="78"/>
      <c r="D64" s="78">
        <v>860</v>
      </c>
      <c r="E64" s="110">
        <v>138</v>
      </c>
      <c r="F64" s="84"/>
      <c r="G64" s="109">
        <v>1.018</v>
      </c>
      <c r="H64" s="13" t="s">
        <v>8</v>
      </c>
      <c r="I64" s="13" t="s">
        <v>274</v>
      </c>
      <c r="J64" s="52">
        <v>1230500</v>
      </c>
      <c r="K64" s="52">
        <v>102541.67</v>
      </c>
      <c r="L64" s="51">
        <v>0.81071280000000001</v>
      </c>
      <c r="M64" s="14">
        <f t="shared" si="44"/>
        <v>83131.839999999997</v>
      </c>
      <c r="N64" s="14">
        <f t="shared" si="48"/>
        <v>83131.839999999997</v>
      </c>
      <c r="O64" s="14">
        <f t="shared" si="49"/>
        <v>83131.839999999997</v>
      </c>
      <c r="P64" s="13" t="s">
        <v>274</v>
      </c>
      <c r="Q64" s="52">
        <v>1230500</v>
      </c>
      <c r="R64" s="52">
        <v>102541.67</v>
      </c>
      <c r="S64" s="92">
        <v>0.81071280000000001</v>
      </c>
      <c r="T64" s="100">
        <f t="shared" si="45"/>
        <v>84628.217601618759</v>
      </c>
      <c r="U64" s="14">
        <f t="shared" si="50"/>
        <v>84628.217601618759</v>
      </c>
      <c r="V64" s="14">
        <f t="shared" si="50"/>
        <v>84628.217601618759</v>
      </c>
      <c r="W64" s="14">
        <f t="shared" si="50"/>
        <v>84628.217601618759</v>
      </c>
      <c r="X64" s="14">
        <f t="shared" si="50"/>
        <v>84628.217601618759</v>
      </c>
      <c r="Y64" s="14">
        <f t="shared" si="50"/>
        <v>84628.217601618759</v>
      </c>
      <c r="Z64" s="14">
        <f t="shared" si="50"/>
        <v>84628.217601618759</v>
      </c>
      <c r="AA64" s="14">
        <f t="shared" si="50"/>
        <v>84628.217601618759</v>
      </c>
      <c r="AB64" s="14">
        <f t="shared" si="50"/>
        <v>84628.217601618759</v>
      </c>
      <c r="AC64" s="74">
        <f t="shared" si="47"/>
        <v>1011049.4784145686</v>
      </c>
    </row>
    <row r="65" spans="1:29" ht="15.75" outlineLevel="2" x14ac:dyDescent="0.25">
      <c r="A65" s="10">
        <v>6</v>
      </c>
      <c r="B65" s="12" t="s">
        <v>46</v>
      </c>
      <c r="C65" s="78"/>
      <c r="D65" s="78">
        <v>823</v>
      </c>
      <c r="E65" s="110">
        <v>142</v>
      </c>
      <c r="F65" s="84"/>
      <c r="G65" s="109">
        <v>1.0189999999999999</v>
      </c>
      <c r="H65" s="13" t="s">
        <v>8</v>
      </c>
      <c r="I65" s="13" t="s">
        <v>274</v>
      </c>
      <c r="J65" s="52">
        <v>1230500</v>
      </c>
      <c r="K65" s="52">
        <v>102541.67</v>
      </c>
      <c r="L65" s="51">
        <v>0.81071280000000001</v>
      </c>
      <c r="M65" s="14">
        <f t="shared" si="44"/>
        <v>83131.839999999997</v>
      </c>
      <c r="N65" s="14">
        <f t="shared" si="48"/>
        <v>83131.839999999997</v>
      </c>
      <c r="O65" s="14">
        <f t="shared" si="49"/>
        <v>83131.839999999997</v>
      </c>
      <c r="P65" s="13" t="s">
        <v>274</v>
      </c>
      <c r="Q65" s="52">
        <v>1230500</v>
      </c>
      <c r="R65" s="52">
        <v>102541.67</v>
      </c>
      <c r="S65" s="92">
        <v>0.81071280000000001</v>
      </c>
      <c r="T65" s="100">
        <f t="shared" si="45"/>
        <v>84711.349446021137</v>
      </c>
      <c r="U65" s="14">
        <f t="shared" si="50"/>
        <v>84711.349446021137</v>
      </c>
      <c r="V65" s="14">
        <f t="shared" si="50"/>
        <v>84711.349446021137</v>
      </c>
      <c r="W65" s="14">
        <f t="shared" si="50"/>
        <v>84711.349446021137</v>
      </c>
      <c r="X65" s="14">
        <f t="shared" si="50"/>
        <v>84711.349446021137</v>
      </c>
      <c r="Y65" s="14">
        <f t="shared" si="50"/>
        <v>84711.349446021137</v>
      </c>
      <c r="Z65" s="14">
        <f t="shared" si="50"/>
        <v>84711.349446021137</v>
      </c>
      <c r="AA65" s="14">
        <f t="shared" si="50"/>
        <v>84711.349446021137</v>
      </c>
      <c r="AB65" s="14">
        <f t="shared" si="50"/>
        <v>84711.349446021137</v>
      </c>
      <c r="AC65" s="74">
        <f t="shared" si="47"/>
        <v>1011797.6650141903</v>
      </c>
    </row>
    <row r="66" spans="1:29" ht="15.75" outlineLevel="2" x14ac:dyDescent="0.25">
      <c r="A66" s="10">
        <v>7</v>
      </c>
      <c r="B66" s="12" t="s">
        <v>212</v>
      </c>
      <c r="C66" s="78"/>
      <c r="D66" s="78">
        <v>401</v>
      </c>
      <c r="E66" s="110">
        <v>71</v>
      </c>
      <c r="F66" s="84"/>
      <c r="G66" s="109">
        <v>1</v>
      </c>
      <c r="H66" s="13" t="s">
        <v>8</v>
      </c>
      <c r="I66" s="13" t="s">
        <v>274</v>
      </c>
      <c r="J66" s="52">
        <v>1230500</v>
      </c>
      <c r="K66" s="52">
        <v>102541.67</v>
      </c>
      <c r="L66" s="51">
        <v>0.24349999999999999</v>
      </c>
      <c r="M66" s="14">
        <f t="shared" si="44"/>
        <v>24968.9</v>
      </c>
      <c r="N66" s="14">
        <f t="shared" si="48"/>
        <v>24968.9</v>
      </c>
      <c r="O66" s="14">
        <f t="shared" si="49"/>
        <v>24968.9</v>
      </c>
      <c r="P66" s="13" t="s">
        <v>274</v>
      </c>
      <c r="Q66" s="52">
        <v>1230500</v>
      </c>
      <c r="R66" s="52">
        <v>102541.67</v>
      </c>
      <c r="S66" s="92">
        <v>0.24349999999999999</v>
      </c>
      <c r="T66" s="100">
        <f t="shared" si="45"/>
        <v>24968.896645000001</v>
      </c>
      <c r="U66" s="14">
        <f t="shared" si="50"/>
        <v>24968.896645000001</v>
      </c>
      <c r="V66" s="14">
        <f>M66</f>
        <v>24968.9</v>
      </c>
      <c r="W66" s="14">
        <f>M66</f>
        <v>24968.9</v>
      </c>
      <c r="X66" s="14">
        <f>M66</f>
        <v>24968.9</v>
      </c>
      <c r="Y66" s="14">
        <f>M66</f>
        <v>24968.9</v>
      </c>
      <c r="Z66" s="14">
        <f>M66</f>
        <v>24968.9</v>
      </c>
      <c r="AA66" s="14">
        <f>M66</f>
        <v>24968.9</v>
      </c>
      <c r="AB66" s="14">
        <f>M66</f>
        <v>24968.9</v>
      </c>
      <c r="AC66" s="74">
        <f t="shared" si="47"/>
        <v>299626.79329</v>
      </c>
    </row>
    <row r="67" spans="1:29" ht="15.75" outlineLevel="2" x14ac:dyDescent="0.25">
      <c r="A67" s="10">
        <v>8</v>
      </c>
      <c r="B67" s="12" t="s">
        <v>92</v>
      </c>
      <c r="C67" s="78"/>
      <c r="D67" s="78">
        <v>752</v>
      </c>
      <c r="E67" s="110">
        <v>123</v>
      </c>
      <c r="F67" s="84"/>
      <c r="G67" s="109">
        <v>1</v>
      </c>
      <c r="H67" s="13" t="s">
        <v>8</v>
      </c>
      <c r="I67" s="13" t="s">
        <v>274</v>
      </c>
      <c r="J67" s="52">
        <v>1230500</v>
      </c>
      <c r="K67" s="52">
        <v>102541.67</v>
      </c>
      <c r="L67" s="51">
        <v>0.24349999999999999</v>
      </c>
      <c r="M67" s="14">
        <f t="shared" si="44"/>
        <v>24968.9</v>
      </c>
      <c r="N67" s="14">
        <f t="shared" si="48"/>
        <v>24968.9</v>
      </c>
      <c r="O67" s="14">
        <f t="shared" si="49"/>
        <v>24968.9</v>
      </c>
      <c r="P67" s="13" t="s">
        <v>274</v>
      </c>
      <c r="Q67" s="52">
        <v>1230500</v>
      </c>
      <c r="R67" s="52">
        <v>102541.67</v>
      </c>
      <c r="S67" s="92">
        <v>0.24349999999999999</v>
      </c>
      <c r="T67" s="100">
        <f t="shared" si="45"/>
        <v>24968.896645000001</v>
      </c>
      <c r="U67" s="14">
        <f t="shared" si="50"/>
        <v>24968.896645000001</v>
      </c>
      <c r="V67" s="14">
        <f>M67</f>
        <v>24968.9</v>
      </c>
      <c r="W67" s="14">
        <f>M67</f>
        <v>24968.9</v>
      </c>
      <c r="X67" s="14">
        <f>M67</f>
        <v>24968.9</v>
      </c>
      <c r="Y67" s="14">
        <f>M67</f>
        <v>24968.9</v>
      </c>
      <c r="Z67" s="14">
        <f>M67</f>
        <v>24968.9</v>
      </c>
      <c r="AA67" s="14">
        <f>M67</f>
        <v>24968.9</v>
      </c>
      <c r="AB67" s="14">
        <f>M67</f>
        <v>24968.9</v>
      </c>
      <c r="AC67" s="74">
        <f t="shared" si="47"/>
        <v>299626.79329</v>
      </c>
    </row>
    <row r="68" spans="1:29" ht="15.75" outlineLevel="2" x14ac:dyDescent="0.25">
      <c r="A68" s="19">
        <v>9</v>
      </c>
      <c r="B68" s="12" t="s">
        <v>253</v>
      </c>
      <c r="C68" s="78"/>
      <c r="D68" s="78">
        <v>544</v>
      </c>
      <c r="E68" s="110">
        <v>67</v>
      </c>
      <c r="F68" s="85"/>
      <c r="G68" s="109">
        <v>1</v>
      </c>
      <c r="H68" s="13" t="s">
        <v>8</v>
      </c>
      <c r="I68" s="13" t="s">
        <v>274</v>
      </c>
      <c r="J68" s="52">
        <v>1230500</v>
      </c>
      <c r="K68" s="52">
        <v>102541.67</v>
      </c>
      <c r="L68" s="51">
        <v>0.38530320000000001</v>
      </c>
      <c r="M68" s="14">
        <f t="shared" si="44"/>
        <v>39509.629999999997</v>
      </c>
      <c r="N68" s="14">
        <f t="shared" si="48"/>
        <v>39509.629999999997</v>
      </c>
      <c r="O68" s="14">
        <f t="shared" si="49"/>
        <v>39509.629999999997</v>
      </c>
      <c r="P68" s="13" t="s">
        <v>274</v>
      </c>
      <c r="Q68" s="52">
        <v>1230500</v>
      </c>
      <c r="R68" s="52">
        <v>102541.67</v>
      </c>
      <c r="S68" s="94">
        <v>0.24349999999999999</v>
      </c>
      <c r="T68" s="100">
        <f t="shared" si="45"/>
        <v>24968.896645000001</v>
      </c>
      <c r="U68" s="14">
        <f t="shared" si="50"/>
        <v>24968.896645000001</v>
      </c>
      <c r="V68" s="14">
        <f t="shared" si="50"/>
        <v>24968.896645000001</v>
      </c>
      <c r="W68" s="14">
        <f t="shared" si="50"/>
        <v>24968.896645000001</v>
      </c>
      <c r="X68" s="14">
        <f t="shared" si="50"/>
        <v>24968.896645000001</v>
      </c>
      <c r="Y68" s="14">
        <f t="shared" si="50"/>
        <v>24968.896645000001</v>
      </c>
      <c r="Z68" s="14">
        <f t="shared" si="50"/>
        <v>24968.896645000001</v>
      </c>
      <c r="AA68" s="14">
        <f t="shared" si="50"/>
        <v>24968.896645000001</v>
      </c>
      <c r="AB68" s="14">
        <f t="shared" si="50"/>
        <v>24968.896645000001</v>
      </c>
      <c r="AC68" s="74">
        <f t="shared" si="47"/>
        <v>343248.95980499987</v>
      </c>
    </row>
    <row r="69" spans="1:29" ht="15.75" outlineLevel="2" x14ac:dyDescent="0.25">
      <c r="A69" s="19">
        <v>10</v>
      </c>
      <c r="B69" s="12" t="s">
        <v>254</v>
      </c>
      <c r="C69" s="78"/>
      <c r="D69" s="78">
        <v>334</v>
      </c>
      <c r="E69" s="110">
        <v>81</v>
      </c>
      <c r="F69" s="85"/>
      <c r="G69" s="109">
        <v>1.022</v>
      </c>
      <c r="H69" s="13" t="s">
        <v>8</v>
      </c>
      <c r="I69" s="13" t="s">
        <v>274</v>
      </c>
      <c r="J69" s="52">
        <v>1230500</v>
      </c>
      <c r="K69" s="52">
        <v>102541.67</v>
      </c>
      <c r="L69" s="51">
        <v>0.38530320000000001</v>
      </c>
      <c r="M69" s="14">
        <f t="shared" si="44"/>
        <v>39509.629999999997</v>
      </c>
      <c r="N69" s="14">
        <f t="shared" si="48"/>
        <v>39509.629999999997</v>
      </c>
      <c r="O69" s="14">
        <f t="shared" si="49"/>
        <v>39509.629999999997</v>
      </c>
      <c r="P69" s="13" t="s">
        <v>274</v>
      </c>
      <c r="Q69" s="52">
        <v>1230500</v>
      </c>
      <c r="R69" s="52">
        <v>102541.67</v>
      </c>
      <c r="S69" s="92">
        <v>0.38530320000000001</v>
      </c>
      <c r="T69" s="100">
        <f t="shared" si="45"/>
        <v>40378.845523199569</v>
      </c>
      <c r="U69" s="14">
        <f t="shared" si="50"/>
        <v>40378.845523199569</v>
      </c>
      <c r="V69" s="14">
        <f t="shared" si="50"/>
        <v>40378.845523199569</v>
      </c>
      <c r="W69" s="14">
        <f t="shared" si="50"/>
        <v>40378.845523199569</v>
      </c>
      <c r="X69" s="14">
        <f t="shared" si="50"/>
        <v>40378.845523199569</v>
      </c>
      <c r="Y69" s="14">
        <f t="shared" si="50"/>
        <v>40378.845523199569</v>
      </c>
      <c r="Z69" s="14">
        <f t="shared" si="50"/>
        <v>40378.845523199569</v>
      </c>
      <c r="AA69" s="14">
        <f t="shared" si="50"/>
        <v>40378.845523199569</v>
      </c>
      <c r="AB69" s="14">
        <f t="shared" si="50"/>
        <v>40378.845523199569</v>
      </c>
      <c r="AC69" s="74">
        <f t="shared" si="47"/>
        <v>481938.49970879621</v>
      </c>
    </row>
    <row r="70" spans="1:29" ht="15.75" outlineLevel="2" x14ac:dyDescent="0.25">
      <c r="A70" s="19">
        <v>11</v>
      </c>
      <c r="B70" s="12" t="s">
        <v>255</v>
      </c>
      <c r="C70" s="78"/>
      <c r="D70" s="78">
        <v>307</v>
      </c>
      <c r="E70" s="110">
        <v>43</v>
      </c>
      <c r="F70" s="85"/>
      <c r="G70" s="109">
        <v>1</v>
      </c>
      <c r="H70" s="13" t="s">
        <v>8</v>
      </c>
      <c r="I70" s="13" t="s">
        <v>274</v>
      </c>
      <c r="J70" s="52">
        <v>1230500</v>
      </c>
      <c r="K70" s="52">
        <v>102541.67</v>
      </c>
      <c r="L70" s="51">
        <v>0.24349999999999999</v>
      </c>
      <c r="M70" s="14">
        <f t="shared" si="44"/>
        <v>24968.9</v>
      </c>
      <c r="N70" s="14">
        <f t="shared" si="48"/>
        <v>24968.9</v>
      </c>
      <c r="O70" s="14">
        <f t="shared" si="49"/>
        <v>24968.9</v>
      </c>
      <c r="P70" s="13" t="s">
        <v>274</v>
      </c>
      <c r="Q70" s="52">
        <v>1230500</v>
      </c>
      <c r="R70" s="52">
        <v>102541.67</v>
      </c>
      <c r="S70" s="92">
        <v>0.24349999999999999</v>
      </c>
      <c r="T70" s="100">
        <f t="shared" si="45"/>
        <v>24968.896645000001</v>
      </c>
      <c r="U70" s="14">
        <f t="shared" si="50"/>
        <v>24968.896645000001</v>
      </c>
      <c r="V70" s="14">
        <f>M70</f>
        <v>24968.9</v>
      </c>
      <c r="W70" s="14">
        <f>M70</f>
        <v>24968.9</v>
      </c>
      <c r="X70" s="14">
        <f>M70</f>
        <v>24968.9</v>
      </c>
      <c r="Y70" s="14">
        <f>M70</f>
        <v>24968.9</v>
      </c>
      <c r="Z70" s="14">
        <f>M70</f>
        <v>24968.9</v>
      </c>
      <c r="AA70" s="14">
        <f>M70</f>
        <v>24968.9</v>
      </c>
      <c r="AB70" s="14">
        <f>M70</f>
        <v>24968.9</v>
      </c>
      <c r="AC70" s="74">
        <f t="shared" si="47"/>
        <v>299626.79329</v>
      </c>
    </row>
    <row r="71" spans="1:29" ht="15.75" outlineLevel="2" x14ac:dyDescent="0.25">
      <c r="A71" s="19">
        <v>12</v>
      </c>
      <c r="B71" s="12" t="s">
        <v>256</v>
      </c>
      <c r="C71" s="78"/>
      <c r="D71" s="78">
        <v>772</v>
      </c>
      <c r="E71" s="110">
        <v>149</v>
      </c>
      <c r="F71" s="85"/>
      <c r="G71" s="109">
        <v>1.02</v>
      </c>
      <c r="H71" s="13" t="s">
        <v>8</v>
      </c>
      <c r="I71" s="13" t="s">
        <v>274</v>
      </c>
      <c r="J71" s="52">
        <v>1230500</v>
      </c>
      <c r="K71" s="52">
        <v>102541.67</v>
      </c>
      <c r="L71" s="51">
        <v>0.81071280000000001</v>
      </c>
      <c r="M71" s="14">
        <f t="shared" si="44"/>
        <v>83131.839999999997</v>
      </c>
      <c r="N71" s="14">
        <f t="shared" si="48"/>
        <v>83131.839999999997</v>
      </c>
      <c r="O71" s="14">
        <f t="shared" si="49"/>
        <v>83131.839999999997</v>
      </c>
      <c r="P71" s="13" t="s">
        <v>274</v>
      </c>
      <c r="Q71" s="52">
        <v>1230500</v>
      </c>
      <c r="R71" s="52">
        <v>102541.67</v>
      </c>
      <c r="S71" s="92">
        <v>0.81071280000000001</v>
      </c>
      <c r="T71" s="100">
        <f t="shared" si="45"/>
        <v>84794.481290423515</v>
      </c>
      <c r="U71" s="14">
        <f t="shared" si="50"/>
        <v>84794.481290423515</v>
      </c>
      <c r="V71" s="14">
        <f t="shared" si="50"/>
        <v>84794.481290423515</v>
      </c>
      <c r="W71" s="14">
        <f t="shared" si="50"/>
        <v>84794.481290423515</v>
      </c>
      <c r="X71" s="14">
        <f t="shared" si="50"/>
        <v>84794.481290423515</v>
      </c>
      <c r="Y71" s="14">
        <f t="shared" si="50"/>
        <v>84794.481290423515</v>
      </c>
      <c r="Z71" s="14">
        <f t="shared" si="50"/>
        <v>84794.481290423515</v>
      </c>
      <c r="AA71" s="14">
        <f t="shared" si="50"/>
        <v>84794.481290423515</v>
      </c>
      <c r="AB71" s="14">
        <f t="shared" si="50"/>
        <v>84794.481290423515</v>
      </c>
      <c r="AC71" s="74">
        <f t="shared" si="47"/>
        <v>1012545.8516138118</v>
      </c>
    </row>
    <row r="72" spans="1:29" ht="15.75" outlineLevel="2" x14ac:dyDescent="0.25">
      <c r="A72" s="19">
        <v>13</v>
      </c>
      <c r="B72" s="12" t="s">
        <v>257</v>
      </c>
      <c r="C72" s="78"/>
      <c r="D72" s="78">
        <v>662</v>
      </c>
      <c r="E72" s="110">
        <v>113</v>
      </c>
      <c r="F72" s="85"/>
      <c r="G72" s="109">
        <v>1.0309999999999999</v>
      </c>
      <c r="H72" s="13" t="s">
        <v>8</v>
      </c>
      <c r="I72" s="13" t="s">
        <v>274</v>
      </c>
      <c r="J72" s="52">
        <v>1230500</v>
      </c>
      <c r="K72" s="52">
        <v>102541.67</v>
      </c>
      <c r="L72" s="51">
        <v>0.38530320000000001</v>
      </c>
      <c r="M72" s="14">
        <f t="shared" si="44"/>
        <v>39509.629999999997</v>
      </c>
      <c r="N72" s="14">
        <f t="shared" si="48"/>
        <v>39509.629999999997</v>
      </c>
      <c r="O72" s="14">
        <f t="shared" si="49"/>
        <v>39509.629999999997</v>
      </c>
      <c r="P72" s="13" t="s">
        <v>274</v>
      </c>
      <c r="Q72" s="52">
        <v>1230500</v>
      </c>
      <c r="R72" s="52">
        <v>102541.67</v>
      </c>
      <c r="S72" s="92">
        <v>0.38530320000000001</v>
      </c>
      <c r="T72" s="100">
        <f t="shared" si="45"/>
        <v>40734.432225458666</v>
      </c>
      <c r="U72" s="14">
        <f t="shared" si="50"/>
        <v>40734.432225458666</v>
      </c>
      <c r="V72" s="14">
        <f t="shared" si="50"/>
        <v>40734.432225458666</v>
      </c>
      <c r="W72" s="14">
        <f t="shared" si="50"/>
        <v>40734.432225458666</v>
      </c>
      <c r="X72" s="14">
        <f t="shared" si="50"/>
        <v>40734.432225458666</v>
      </c>
      <c r="Y72" s="14">
        <f t="shared" si="50"/>
        <v>40734.432225458666</v>
      </c>
      <c r="Z72" s="14">
        <f t="shared" si="50"/>
        <v>40734.432225458666</v>
      </c>
      <c r="AA72" s="14">
        <f t="shared" si="50"/>
        <v>40734.432225458666</v>
      </c>
      <c r="AB72" s="14">
        <f t="shared" si="50"/>
        <v>40734.432225458666</v>
      </c>
      <c r="AC72" s="74">
        <f t="shared" si="47"/>
        <v>485138.78002912801</v>
      </c>
    </row>
    <row r="73" spans="1:29" ht="15.75" outlineLevel="2" x14ac:dyDescent="0.25">
      <c r="A73" s="19">
        <v>14</v>
      </c>
      <c r="B73" s="12" t="s">
        <v>258</v>
      </c>
      <c r="C73" s="78"/>
      <c r="D73" s="78">
        <v>126</v>
      </c>
      <c r="E73" s="110">
        <v>10</v>
      </c>
      <c r="F73" s="85"/>
      <c r="G73" s="109">
        <v>1</v>
      </c>
      <c r="H73" s="13" t="s">
        <v>8</v>
      </c>
      <c r="I73" s="13" t="s">
        <v>274</v>
      </c>
      <c r="J73" s="52">
        <v>1230500</v>
      </c>
      <c r="K73" s="52">
        <v>102541.67</v>
      </c>
      <c r="L73" s="51">
        <v>0.24349999999999999</v>
      </c>
      <c r="M73" s="14">
        <f t="shared" si="44"/>
        <v>24968.9</v>
      </c>
      <c r="N73" s="14">
        <f t="shared" si="48"/>
        <v>24968.9</v>
      </c>
      <c r="O73" s="14">
        <f t="shared" si="49"/>
        <v>24968.9</v>
      </c>
      <c r="P73" s="13" t="s">
        <v>274</v>
      </c>
      <c r="Q73" s="52">
        <v>1230500</v>
      </c>
      <c r="R73" s="52">
        <v>102541.67</v>
      </c>
      <c r="S73" s="92">
        <v>0.24349999999999999</v>
      </c>
      <c r="T73" s="100">
        <f t="shared" si="45"/>
        <v>24968.896645000001</v>
      </c>
      <c r="U73" s="14">
        <f t="shared" si="50"/>
        <v>24968.896645000001</v>
      </c>
      <c r="V73" s="14">
        <f>M73</f>
        <v>24968.9</v>
      </c>
      <c r="W73" s="14">
        <f>M73</f>
        <v>24968.9</v>
      </c>
      <c r="X73" s="14">
        <f>M73</f>
        <v>24968.9</v>
      </c>
      <c r="Y73" s="14">
        <f>M73</f>
        <v>24968.9</v>
      </c>
      <c r="Z73" s="14">
        <f>M73</f>
        <v>24968.9</v>
      </c>
      <c r="AA73" s="14">
        <f>M73</f>
        <v>24968.9</v>
      </c>
      <c r="AB73" s="14">
        <f>M73</f>
        <v>24968.9</v>
      </c>
      <c r="AC73" s="74">
        <f t="shared" si="47"/>
        <v>299626.79329</v>
      </c>
    </row>
    <row r="74" spans="1:29" ht="15.75" outlineLevel="2" x14ac:dyDescent="0.25">
      <c r="A74" s="19">
        <v>15</v>
      </c>
      <c r="B74" s="12" t="s">
        <v>259</v>
      </c>
      <c r="C74" s="78"/>
      <c r="D74" s="78">
        <v>164</v>
      </c>
      <c r="E74" s="110">
        <v>19</v>
      </c>
      <c r="F74" s="85"/>
      <c r="G74" s="109">
        <v>1.0049999999999999</v>
      </c>
      <c r="H74" s="13" t="s">
        <v>8</v>
      </c>
      <c r="I74" s="13" t="s">
        <v>274</v>
      </c>
      <c r="J74" s="52">
        <v>1230500</v>
      </c>
      <c r="K74" s="52">
        <v>102541.67</v>
      </c>
      <c r="L74" s="51">
        <v>0.38530320000000001</v>
      </c>
      <c r="M74" s="14">
        <f t="shared" si="44"/>
        <v>39509.629999999997</v>
      </c>
      <c r="N74" s="14">
        <f t="shared" si="48"/>
        <v>39509.629999999997</v>
      </c>
      <c r="O74" s="14">
        <f t="shared" si="49"/>
        <v>39509.629999999997</v>
      </c>
      <c r="P74" s="13" t="s">
        <v>274</v>
      </c>
      <c r="Q74" s="52">
        <v>1230500</v>
      </c>
      <c r="R74" s="52">
        <v>102541.67</v>
      </c>
      <c r="S74" s="92">
        <v>0.38530320000000001</v>
      </c>
      <c r="T74" s="100">
        <f t="shared" si="45"/>
        <v>39707.181752265722</v>
      </c>
      <c r="U74" s="14">
        <f t="shared" si="50"/>
        <v>39707.181752265722</v>
      </c>
      <c r="V74" s="14">
        <f t="shared" si="50"/>
        <v>39707.181752265722</v>
      </c>
      <c r="W74" s="14">
        <f t="shared" si="50"/>
        <v>39707.181752265722</v>
      </c>
      <c r="X74" s="14">
        <f t="shared" si="50"/>
        <v>39707.181752265722</v>
      </c>
      <c r="Y74" s="14">
        <f t="shared" si="50"/>
        <v>39707.181752265722</v>
      </c>
      <c r="Z74" s="14">
        <f t="shared" si="50"/>
        <v>39707.181752265722</v>
      </c>
      <c r="AA74" s="14">
        <f t="shared" si="50"/>
        <v>39707.181752265722</v>
      </c>
      <c r="AB74" s="14">
        <f t="shared" si="50"/>
        <v>39707.181752265722</v>
      </c>
      <c r="AC74" s="74">
        <f t="shared" si="47"/>
        <v>475893.52577039151</v>
      </c>
    </row>
    <row r="75" spans="1:29" ht="15.75" outlineLevel="2" x14ac:dyDescent="0.25">
      <c r="A75" s="19">
        <v>16</v>
      </c>
      <c r="B75" s="12" t="s">
        <v>260</v>
      </c>
      <c r="C75" s="78"/>
      <c r="D75" s="78">
        <v>353</v>
      </c>
      <c r="E75" s="110">
        <v>43</v>
      </c>
      <c r="F75" s="85"/>
      <c r="G75" s="109">
        <v>1</v>
      </c>
      <c r="H75" s="13" t="s">
        <v>8</v>
      </c>
      <c r="I75" s="13" t="s">
        <v>274</v>
      </c>
      <c r="J75" s="52">
        <v>1230500</v>
      </c>
      <c r="K75" s="52">
        <v>102541.67</v>
      </c>
      <c r="L75" s="51">
        <v>0.24349999999999999</v>
      </c>
      <c r="M75" s="14">
        <f t="shared" si="44"/>
        <v>24968.9</v>
      </c>
      <c r="N75" s="14">
        <f t="shared" si="48"/>
        <v>24968.9</v>
      </c>
      <c r="O75" s="14">
        <f t="shared" si="49"/>
        <v>24968.9</v>
      </c>
      <c r="P75" s="13" t="s">
        <v>274</v>
      </c>
      <c r="Q75" s="52">
        <v>1230500</v>
      </c>
      <c r="R75" s="52">
        <v>102541.67</v>
      </c>
      <c r="S75" s="92">
        <v>0.24349999999999999</v>
      </c>
      <c r="T75" s="100">
        <f t="shared" si="45"/>
        <v>24968.896645000001</v>
      </c>
      <c r="U75" s="14">
        <f t="shared" si="50"/>
        <v>24968.896645000001</v>
      </c>
      <c r="V75" s="14">
        <f>M75</f>
        <v>24968.9</v>
      </c>
      <c r="W75" s="14">
        <f>M75</f>
        <v>24968.9</v>
      </c>
      <c r="X75" s="14">
        <f>M75</f>
        <v>24968.9</v>
      </c>
      <c r="Y75" s="14">
        <f>M75</f>
        <v>24968.9</v>
      </c>
      <c r="Z75" s="14">
        <f>M75</f>
        <v>24968.9</v>
      </c>
      <c r="AA75" s="14">
        <f>M75</f>
        <v>24968.9</v>
      </c>
      <c r="AB75" s="14">
        <f>M75</f>
        <v>24968.9</v>
      </c>
      <c r="AC75" s="74">
        <f t="shared" si="47"/>
        <v>299626.79329</v>
      </c>
    </row>
    <row r="76" spans="1:29" ht="15.75" outlineLevel="2" x14ac:dyDescent="0.25">
      <c r="A76" s="19">
        <v>17</v>
      </c>
      <c r="B76" s="12" t="s">
        <v>261</v>
      </c>
      <c r="C76" s="78"/>
      <c r="D76" s="78">
        <v>576</v>
      </c>
      <c r="E76" s="110">
        <v>103</v>
      </c>
      <c r="F76" s="85">
        <v>0.5</v>
      </c>
      <c r="G76" s="109">
        <v>1</v>
      </c>
      <c r="H76" s="13" t="s">
        <v>8</v>
      </c>
      <c r="I76" s="13" t="s">
        <v>274</v>
      </c>
      <c r="J76" s="52">
        <v>1230500</v>
      </c>
      <c r="K76" s="52">
        <v>102541.67</v>
      </c>
      <c r="L76" s="51">
        <v>0.38530320000000001</v>
      </c>
      <c r="M76" s="14">
        <f t="shared" si="44"/>
        <v>39509.629999999997</v>
      </c>
      <c r="N76" s="14">
        <f t="shared" si="48"/>
        <v>39509.629999999997</v>
      </c>
      <c r="O76" s="14">
        <f t="shared" si="49"/>
        <v>39509.629999999997</v>
      </c>
      <c r="P76" s="13" t="s">
        <v>274</v>
      </c>
      <c r="Q76" s="52">
        <v>1230500</v>
      </c>
      <c r="R76" s="52">
        <v>102541.67</v>
      </c>
      <c r="S76" s="92">
        <v>0.52711790000000003</v>
      </c>
      <c r="T76" s="100">
        <f t="shared" si="45"/>
        <v>54051.549752892999</v>
      </c>
      <c r="U76" s="14">
        <f t="shared" si="50"/>
        <v>54051.549752892999</v>
      </c>
      <c r="V76" s="14">
        <f t="shared" si="50"/>
        <v>54051.549752892999</v>
      </c>
      <c r="W76" s="14">
        <f t="shared" si="50"/>
        <v>54051.549752892999</v>
      </c>
      <c r="X76" s="14">
        <f t="shared" si="50"/>
        <v>54051.549752892999</v>
      </c>
      <c r="Y76" s="14">
        <f t="shared" si="50"/>
        <v>54051.549752892999</v>
      </c>
      <c r="Z76" s="14">
        <f t="shared" si="50"/>
        <v>54051.549752892999</v>
      </c>
      <c r="AA76" s="14">
        <f t="shared" si="50"/>
        <v>54051.549752892999</v>
      </c>
      <c r="AB76" s="14">
        <f t="shared" si="50"/>
        <v>54051.549752892999</v>
      </c>
      <c r="AC76" s="74">
        <f t="shared" si="47"/>
        <v>604992.83777603693</v>
      </c>
    </row>
    <row r="77" spans="1:29" ht="15.75" outlineLevel="2" x14ac:dyDescent="0.25">
      <c r="A77" s="19">
        <v>18</v>
      </c>
      <c r="B77" s="12" t="s">
        <v>52</v>
      </c>
      <c r="C77" s="78"/>
      <c r="D77" s="78">
        <v>754</v>
      </c>
      <c r="E77" s="110">
        <v>153</v>
      </c>
      <c r="F77" s="85"/>
      <c r="G77" s="109">
        <v>1.0189999999999999</v>
      </c>
      <c r="H77" s="13" t="s">
        <v>8</v>
      </c>
      <c r="I77" s="13" t="s">
        <v>274</v>
      </c>
      <c r="J77" s="52">
        <v>1230500</v>
      </c>
      <c r="K77" s="52">
        <v>102541.67</v>
      </c>
      <c r="L77" s="51">
        <v>0.81071280000000001</v>
      </c>
      <c r="M77" s="14">
        <v>108098.7</v>
      </c>
      <c r="N77" s="14">
        <f t="shared" si="48"/>
        <v>108098.7</v>
      </c>
      <c r="O77" s="14">
        <f t="shared" si="49"/>
        <v>108098.7</v>
      </c>
      <c r="P77" s="13" t="s">
        <v>274</v>
      </c>
      <c r="Q77" s="52">
        <v>1230500</v>
      </c>
      <c r="R77" s="52">
        <v>102541.67</v>
      </c>
      <c r="S77" s="92">
        <v>0.81071280000000001</v>
      </c>
      <c r="T77" s="100">
        <f t="shared" si="45"/>
        <v>84711.349446021137</v>
      </c>
      <c r="U77" s="14">
        <f t="shared" ref="U77:AB92" si="51">T77</f>
        <v>84711.349446021137</v>
      </c>
      <c r="V77" s="14">
        <f t="shared" si="51"/>
        <v>84711.349446021137</v>
      </c>
      <c r="W77" s="14">
        <f t="shared" si="51"/>
        <v>84711.349446021137</v>
      </c>
      <c r="X77" s="14">
        <f t="shared" si="51"/>
        <v>84711.349446021137</v>
      </c>
      <c r="Y77" s="14">
        <f t="shared" si="51"/>
        <v>84711.349446021137</v>
      </c>
      <c r="Z77" s="14">
        <f t="shared" si="51"/>
        <v>84711.349446021137</v>
      </c>
      <c r="AA77" s="14">
        <f t="shared" si="51"/>
        <v>84711.349446021137</v>
      </c>
      <c r="AB77" s="14">
        <f t="shared" si="51"/>
        <v>84711.349446021137</v>
      </c>
      <c r="AC77" s="74">
        <f t="shared" si="47"/>
        <v>1086698.2450141902</v>
      </c>
    </row>
    <row r="78" spans="1:29" ht="15.75" outlineLevel="2" x14ac:dyDescent="0.25">
      <c r="A78" s="19">
        <v>19</v>
      </c>
      <c r="B78" s="12" t="s">
        <v>49</v>
      </c>
      <c r="C78" s="78"/>
      <c r="D78" s="78">
        <v>793</v>
      </c>
      <c r="E78" s="110">
        <v>168</v>
      </c>
      <c r="F78" s="85"/>
      <c r="G78" s="109">
        <v>1.022</v>
      </c>
      <c r="H78" s="13" t="s">
        <v>8</v>
      </c>
      <c r="I78" s="13" t="s">
        <v>274</v>
      </c>
      <c r="J78" s="52">
        <v>1230500</v>
      </c>
      <c r="K78" s="52">
        <v>102541.67</v>
      </c>
      <c r="L78" s="51">
        <v>0.81071280000000001</v>
      </c>
      <c r="M78" s="14">
        <v>108098.7</v>
      </c>
      <c r="N78" s="14">
        <f t="shared" si="48"/>
        <v>108098.7</v>
      </c>
      <c r="O78" s="14">
        <f t="shared" si="49"/>
        <v>108098.7</v>
      </c>
      <c r="P78" s="13" t="s">
        <v>274</v>
      </c>
      <c r="Q78" s="52">
        <v>1230500</v>
      </c>
      <c r="R78" s="52">
        <v>102541.67</v>
      </c>
      <c r="S78" s="92">
        <v>0.81071280000000001</v>
      </c>
      <c r="T78" s="100">
        <f t="shared" si="45"/>
        <v>84960.744979228271</v>
      </c>
      <c r="U78" s="14">
        <f t="shared" si="51"/>
        <v>84960.744979228271</v>
      </c>
      <c r="V78" s="14">
        <f t="shared" si="51"/>
        <v>84960.744979228271</v>
      </c>
      <c r="W78" s="14">
        <f t="shared" si="51"/>
        <v>84960.744979228271</v>
      </c>
      <c r="X78" s="14">
        <f t="shared" si="51"/>
        <v>84960.744979228271</v>
      </c>
      <c r="Y78" s="14">
        <f t="shared" si="51"/>
        <v>84960.744979228271</v>
      </c>
      <c r="Z78" s="14">
        <f t="shared" si="51"/>
        <v>84960.744979228271</v>
      </c>
      <c r="AA78" s="14">
        <f t="shared" si="51"/>
        <v>84960.744979228271</v>
      </c>
      <c r="AB78" s="14">
        <f t="shared" si="51"/>
        <v>84960.744979228271</v>
      </c>
      <c r="AC78" s="74">
        <f t="shared" si="47"/>
        <v>1088942.8048130542</v>
      </c>
    </row>
    <row r="79" spans="1:29" ht="15.75" outlineLevel="2" x14ac:dyDescent="0.25">
      <c r="A79" s="19">
        <v>20</v>
      </c>
      <c r="B79" s="12" t="s">
        <v>47</v>
      </c>
      <c r="C79" s="78"/>
      <c r="D79" s="78">
        <v>605</v>
      </c>
      <c r="E79" s="110">
        <v>141</v>
      </c>
      <c r="F79" s="85"/>
      <c r="G79" s="109">
        <v>1.018</v>
      </c>
      <c r="H79" s="13" t="s">
        <v>8</v>
      </c>
      <c r="I79" s="13" t="s">
        <v>274</v>
      </c>
      <c r="J79" s="52">
        <v>1230500</v>
      </c>
      <c r="K79" s="52">
        <v>102541.67</v>
      </c>
      <c r="L79" s="51">
        <v>0.81071280000000001</v>
      </c>
      <c r="M79" s="14">
        <f>ROUND(K79*L79,2)</f>
        <v>83131.839999999997</v>
      </c>
      <c r="N79" s="14">
        <f t="shared" si="48"/>
        <v>83131.839999999997</v>
      </c>
      <c r="O79" s="14">
        <f t="shared" si="49"/>
        <v>83131.839999999997</v>
      </c>
      <c r="P79" s="13" t="s">
        <v>274</v>
      </c>
      <c r="Q79" s="52">
        <v>1230500</v>
      </c>
      <c r="R79" s="52">
        <v>102541.67</v>
      </c>
      <c r="S79" s="92">
        <v>0.81071280000000001</v>
      </c>
      <c r="T79" s="100">
        <f t="shared" si="45"/>
        <v>84628.217601618759</v>
      </c>
      <c r="U79" s="14">
        <f t="shared" si="51"/>
        <v>84628.217601618759</v>
      </c>
      <c r="V79" s="14">
        <f t="shared" si="51"/>
        <v>84628.217601618759</v>
      </c>
      <c r="W79" s="14">
        <f t="shared" si="51"/>
        <v>84628.217601618759</v>
      </c>
      <c r="X79" s="14">
        <f t="shared" si="51"/>
        <v>84628.217601618759</v>
      </c>
      <c r="Y79" s="14">
        <f t="shared" si="51"/>
        <v>84628.217601618759</v>
      </c>
      <c r="Z79" s="14">
        <f t="shared" si="51"/>
        <v>84628.217601618759</v>
      </c>
      <c r="AA79" s="14">
        <f t="shared" si="51"/>
        <v>84628.217601618759</v>
      </c>
      <c r="AB79" s="14">
        <f t="shared" si="51"/>
        <v>84628.217601618759</v>
      </c>
      <c r="AC79" s="74">
        <f t="shared" si="47"/>
        <v>1011049.4784145686</v>
      </c>
    </row>
    <row r="80" spans="1:29" ht="15.75" outlineLevel="2" x14ac:dyDescent="0.25">
      <c r="A80" s="19">
        <v>21</v>
      </c>
      <c r="B80" s="12" t="s">
        <v>51</v>
      </c>
      <c r="C80" s="78"/>
      <c r="D80" s="78">
        <v>880</v>
      </c>
      <c r="E80" s="110">
        <v>169</v>
      </c>
      <c r="F80" s="85">
        <v>1</v>
      </c>
      <c r="G80" s="109">
        <v>1</v>
      </c>
      <c r="H80" s="13" t="s">
        <v>8</v>
      </c>
      <c r="I80" s="13" t="s">
        <v>274</v>
      </c>
      <c r="J80" s="52">
        <v>1230500</v>
      </c>
      <c r="K80" s="52">
        <v>102541.67</v>
      </c>
      <c r="L80" s="51">
        <v>0.81071280000000001</v>
      </c>
      <c r="M80" s="14">
        <f>ROUND(K80*L80,2)</f>
        <v>83131.839999999997</v>
      </c>
      <c r="N80" s="14">
        <f t="shared" si="48"/>
        <v>83131.839999999997</v>
      </c>
      <c r="O80" s="14">
        <f t="shared" si="49"/>
        <v>83131.839999999997</v>
      </c>
      <c r="P80" s="13" t="s">
        <v>274</v>
      </c>
      <c r="Q80" s="52">
        <v>1230500</v>
      </c>
      <c r="R80" s="52">
        <v>102541.67</v>
      </c>
      <c r="S80" s="92">
        <v>0.81071280000000001</v>
      </c>
      <c r="T80" s="100">
        <f t="shared" si="45"/>
        <v>83131.844402375995</v>
      </c>
      <c r="U80" s="14">
        <f t="shared" si="51"/>
        <v>83131.844402375995</v>
      </c>
      <c r="V80" s="14">
        <f>M80</f>
        <v>83131.839999999997</v>
      </c>
      <c r="W80" s="14">
        <f>M80</f>
        <v>83131.839999999997</v>
      </c>
      <c r="X80" s="14">
        <f>M80</f>
        <v>83131.839999999997</v>
      </c>
      <c r="Y80" s="14">
        <f>M80</f>
        <v>83131.839999999997</v>
      </c>
      <c r="Z80" s="14">
        <f>M80</f>
        <v>83131.839999999997</v>
      </c>
      <c r="AA80" s="14">
        <f>M80</f>
        <v>83131.839999999997</v>
      </c>
      <c r="AB80" s="14">
        <f>M80</f>
        <v>83131.839999999997</v>
      </c>
      <c r="AC80" s="74">
        <f t="shared" si="47"/>
        <v>997582.08880475175</v>
      </c>
    </row>
    <row r="81" spans="1:29" ht="15.75" outlineLevel="2" x14ac:dyDescent="0.25">
      <c r="A81" s="19">
        <v>22</v>
      </c>
      <c r="B81" s="12" t="s">
        <v>214</v>
      </c>
      <c r="C81" s="78"/>
      <c r="D81" s="78">
        <v>849</v>
      </c>
      <c r="E81" s="110">
        <v>180</v>
      </c>
      <c r="F81" s="85"/>
      <c r="G81" s="109">
        <v>1.05</v>
      </c>
      <c r="H81" s="13" t="s">
        <v>8</v>
      </c>
      <c r="I81" s="13" t="s">
        <v>274</v>
      </c>
      <c r="J81" s="52">
        <v>1230500</v>
      </c>
      <c r="K81" s="52">
        <v>102541.67</v>
      </c>
      <c r="L81" s="51">
        <v>0.24349999999999999</v>
      </c>
      <c r="M81" s="14">
        <f>ROUND(K81*L81,2)</f>
        <v>24968.9</v>
      </c>
      <c r="N81" s="14">
        <f t="shared" si="48"/>
        <v>24968.9</v>
      </c>
      <c r="O81" s="14">
        <f t="shared" si="49"/>
        <v>24968.9</v>
      </c>
      <c r="P81" s="13" t="s">
        <v>274</v>
      </c>
      <c r="Q81" s="52">
        <v>1230500</v>
      </c>
      <c r="R81" s="52">
        <v>102541.67</v>
      </c>
      <c r="S81" s="94">
        <v>0.38530320000000001</v>
      </c>
      <c r="T81" s="100">
        <f t="shared" si="45"/>
        <v>41485.115263561202</v>
      </c>
      <c r="U81" s="14">
        <f t="shared" si="51"/>
        <v>41485.115263561202</v>
      </c>
      <c r="V81" s="14">
        <f t="shared" si="51"/>
        <v>41485.115263561202</v>
      </c>
      <c r="W81" s="14">
        <f t="shared" si="51"/>
        <v>41485.115263561202</v>
      </c>
      <c r="X81" s="14">
        <f t="shared" si="51"/>
        <v>41485.115263561202</v>
      </c>
      <c r="Y81" s="14">
        <f t="shared" si="51"/>
        <v>41485.115263561202</v>
      </c>
      <c r="Z81" s="14">
        <f t="shared" si="51"/>
        <v>41485.115263561202</v>
      </c>
      <c r="AA81" s="14">
        <f t="shared" si="51"/>
        <v>41485.115263561202</v>
      </c>
      <c r="AB81" s="14">
        <f t="shared" si="51"/>
        <v>41485.115263561202</v>
      </c>
      <c r="AC81" s="74">
        <f t="shared" si="47"/>
        <v>448272.73737205076</v>
      </c>
    </row>
    <row r="82" spans="1:29" ht="18.75" outlineLevel="1" x14ac:dyDescent="0.25">
      <c r="A82" s="18"/>
      <c r="B82" s="21" t="s">
        <v>21</v>
      </c>
      <c r="C82" s="23">
        <v>8</v>
      </c>
      <c r="D82" s="23">
        <f>SUM(D83:D90)</f>
        <v>9617</v>
      </c>
      <c r="E82" s="115">
        <f>SUM(E83:E90)</f>
        <v>1887</v>
      </c>
      <c r="F82" s="23">
        <f>SUM(F83:F90)</f>
        <v>1</v>
      </c>
      <c r="G82" s="115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95"/>
      <c r="T82" s="100"/>
      <c r="U82" s="14"/>
      <c r="V82" s="22"/>
      <c r="W82" s="22"/>
      <c r="X82" s="22"/>
      <c r="Y82" s="22"/>
      <c r="Z82" s="22"/>
      <c r="AA82" s="22"/>
      <c r="AB82" s="22"/>
      <c r="AC82" s="76">
        <f>SUM(AC83:AC90)</f>
        <v>11003617.971912835</v>
      </c>
    </row>
    <row r="83" spans="1:29" ht="15.75" outlineLevel="2" x14ac:dyDescent="0.25">
      <c r="A83" s="10">
        <v>23</v>
      </c>
      <c r="B83" s="12" t="s">
        <v>43</v>
      </c>
      <c r="C83" s="78"/>
      <c r="D83" s="78">
        <v>1416</v>
      </c>
      <c r="E83" s="110">
        <v>366</v>
      </c>
      <c r="F83" s="86"/>
      <c r="G83" s="109">
        <v>1.0369999999999999</v>
      </c>
      <c r="H83" s="13" t="s">
        <v>8</v>
      </c>
      <c r="I83" s="13" t="s">
        <v>287</v>
      </c>
      <c r="J83" s="66">
        <v>2460900</v>
      </c>
      <c r="K83" s="66">
        <v>205075</v>
      </c>
      <c r="L83" s="51">
        <v>0.52711790000000003</v>
      </c>
      <c r="M83" s="14">
        <v>83131.839999999997</v>
      </c>
      <c r="N83" s="14">
        <f t="shared" si="48"/>
        <v>83131.839999999997</v>
      </c>
      <c r="O83" s="14">
        <f t="shared" si="49"/>
        <v>83131.839999999997</v>
      </c>
      <c r="P83" s="13" t="s">
        <v>287</v>
      </c>
      <c r="Q83" s="66">
        <v>2460900</v>
      </c>
      <c r="R83" s="66">
        <v>205075</v>
      </c>
      <c r="S83" s="92">
        <v>0.52711790000000003</v>
      </c>
      <c r="T83" s="100">
        <f t="shared" ref="T83:T90" si="52">$R$83*S83*G83</f>
        <v>112098.3553661725</v>
      </c>
      <c r="U83" s="14">
        <f t="shared" si="51"/>
        <v>112098.3553661725</v>
      </c>
      <c r="V83" s="14">
        <f t="shared" si="51"/>
        <v>112098.3553661725</v>
      </c>
      <c r="W83" s="14">
        <f t="shared" si="51"/>
        <v>112098.3553661725</v>
      </c>
      <c r="X83" s="14">
        <f t="shared" si="51"/>
        <v>112098.3553661725</v>
      </c>
      <c r="Y83" s="14">
        <f t="shared" si="51"/>
        <v>112098.3553661725</v>
      </c>
      <c r="Z83" s="14">
        <f t="shared" si="51"/>
        <v>112098.3553661725</v>
      </c>
      <c r="AA83" s="14">
        <f t="shared" si="51"/>
        <v>112098.3553661725</v>
      </c>
      <c r="AB83" s="14">
        <f t="shared" si="51"/>
        <v>112098.3553661725</v>
      </c>
      <c r="AC83" s="74">
        <f t="shared" ref="AC83:AC90" si="53">M83+N83+O83+T83+U83+V83+W83+X83+Y83+Z83+AA83+AB83</f>
        <v>1258280.7182955525</v>
      </c>
    </row>
    <row r="84" spans="1:29" ht="15.75" outlineLevel="2" x14ac:dyDescent="0.25">
      <c r="A84" s="10">
        <v>24</v>
      </c>
      <c r="B84" s="12" t="s">
        <v>50</v>
      </c>
      <c r="C84" s="78"/>
      <c r="D84" s="78">
        <v>1311</v>
      </c>
      <c r="E84" s="110">
        <v>211</v>
      </c>
      <c r="F84" s="84">
        <v>1</v>
      </c>
      <c r="G84" s="109">
        <v>1</v>
      </c>
      <c r="H84" s="13" t="s">
        <v>8</v>
      </c>
      <c r="I84" s="13" t="s">
        <v>287</v>
      </c>
      <c r="J84" s="66">
        <v>2460900</v>
      </c>
      <c r="K84" s="66">
        <v>205075</v>
      </c>
      <c r="L84" s="51">
        <v>0.52711790000000003</v>
      </c>
      <c r="M84" s="14">
        <f>ROUND(K84*L84,2)</f>
        <v>108098.7</v>
      </c>
      <c r="N84" s="14">
        <f t="shared" si="48"/>
        <v>108098.7</v>
      </c>
      <c r="O84" s="14">
        <f t="shared" si="49"/>
        <v>108098.7</v>
      </c>
      <c r="P84" s="13" t="s">
        <v>287</v>
      </c>
      <c r="Q84" s="66">
        <v>2460900</v>
      </c>
      <c r="R84" s="66">
        <v>205075</v>
      </c>
      <c r="S84" s="92">
        <v>0.52711790000000003</v>
      </c>
      <c r="T84" s="100">
        <f t="shared" si="52"/>
        <v>108098.70334250001</v>
      </c>
      <c r="U84" s="14">
        <f t="shared" si="51"/>
        <v>108098.70334250001</v>
      </c>
      <c r="V84" s="14">
        <f>M84</f>
        <v>108098.7</v>
      </c>
      <c r="W84" s="14">
        <f>M84</f>
        <v>108098.7</v>
      </c>
      <c r="X84" s="14">
        <f>M84</f>
        <v>108098.7</v>
      </c>
      <c r="Y84" s="14">
        <f>M84</f>
        <v>108098.7</v>
      </c>
      <c r="Z84" s="14">
        <f>M84</f>
        <v>108098.7</v>
      </c>
      <c r="AA84" s="14">
        <f>M84</f>
        <v>108098.7</v>
      </c>
      <c r="AB84" s="14">
        <f>M84</f>
        <v>108098.7</v>
      </c>
      <c r="AC84" s="74">
        <f t="shared" si="53"/>
        <v>1297184.4066849998</v>
      </c>
    </row>
    <row r="85" spans="1:29" ht="15.75" outlineLevel="2" x14ac:dyDescent="0.25">
      <c r="A85" s="10">
        <v>25</v>
      </c>
      <c r="B85" s="12" t="s">
        <v>23</v>
      </c>
      <c r="C85" s="78"/>
      <c r="D85" s="78">
        <v>957</v>
      </c>
      <c r="E85" s="110">
        <v>136</v>
      </c>
      <c r="F85" s="84"/>
      <c r="G85" s="109">
        <v>1.014</v>
      </c>
      <c r="H85" s="13" t="s">
        <v>8</v>
      </c>
      <c r="I85" s="13" t="s">
        <v>287</v>
      </c>
      <c r="J85" s="66">
        <v>2460900</v>
      </c>
      <c r="K85" s="66">
        <v>205075</v>
      </c>
      <c r="L85" s="51">
        <v>0.52711790000000003</v>
      </c>
      <c r="M85" s="14">
        <f>ROUND(K85*L85,2)</f>
        <v>108098.7</v>
      </c>
      <c r="N85" s="14">
        <f t="shared" si="48"/>
        <v>108098.7</v>
      </c>
      <c r="O85" s="14">
        <f t="shared" si="49"/>
        <v>108098.7</v>
      </c>
      <c r="P85" s="13" t="s">
        <v>287</v>
      </c>
      <c r="Q85" s="66">
        <v>2460900</v>
      </c>
      <c r="R85" s="66">
        <v>205075</v>
      </c>
      <c r="S85" s="92">
        <v>0.52711790000000003</v>
      </c>
      <c r="T85" s="100">
        <f t="shared" si="52"/>
        <v>109612.08518929502</v>
      </c>
      <c r="U85" s="14">
        <f t="shared" si="51"/>
        <v>109612.08518929502</v>
      </c>
      <c r="V85" s="14">
        <f t="shared" si="51"/>
        <v>109612.08518929502</v>
      </c>
      <c r="W85" s="14">
        <f t="shared" si="51"/>
        <v>109612.08518929502</v>
      </c>
      <c r="X85" s="14">
        <f t="shared" si="51"/>
        <v>109612.08518929502</v>
      </c>
      <c r="Y85" s="14">
        <f t="shared" si="51"/>
        <v>109612.08518929502</v>
      </c>
      <c r="Z85" s="14">
        <f t="shared" si="51"/>
        <v>109612.08518929502</v>
      </c>
      <c r="AA85" s="14">
        <f t="shared" si="51"/>
        <v>109612.08518929502</v>
      </c>
      <c r="AB85" s="14">
        <f t="shared" si="51"/>
        <v>109612.08518929502</v>
      </c>
      <c r="AC85" s="74">
        <f t="shared" si="53"/>
        <v>1310804.8667036551</v>
      </c>
    </row>
    <row r="86" spans="1:29" ht="15.75" outlineLevel="2" x14ac:dyDescent="0.25">
      <c r="A86" s="10">
        <v>26</v>
      </c>
      <c r="B86" s="12" t="s">
        <v>48</v>
      </c>
      <c r="C86" s="78"/>
      <c r="D86" s="78">
        <v>1021</v>
      </c>
      <c r="E86" s="110">
        <v>219</v>
      </c>
      <c r="F86" s="84"/>
      <c r="G86" s="109">
        <v>1.022</v>
      </c>
      <c r="H86" s="13" t="s">
        <v>8</v>
      </c>
      <c r="I86" s="13" t="s">
        <v>287</v>
      </c>
      <c r="J86" s="66">
        <v>2460900</v>
      </c>
      <c r="K86" s="66">
        <v>205075</v>
      </c>
      <c r="L86" s="51">
        <v>0.52711790000000003</v>
      </c>
      <c r="M86" s="14">
        <v>83131.839999999997</v>
      </c>
      <c r="N86" s="14">
        <f t="shared" si="48"/>
        <v>83131.839999999997</v>
      </c>
      <c r="O86" s="14">
        <f t="shared" si="49"/>
        <v>83131.839999999997</v>
      </c>
      <c r="P86" s="13" t="s">
        <v>287</v>
      </c>
      <c r="Q86" s="66">
        <v>2460900</v>
      </c>
      <c r="R86" s="66">
        <v>205075</v>
      </c>
      <c r="S86" s="92">
        <v>0.52711790000000003</v>
      </c>
      <c r="T86" s="100">
        <f t="shared" si="52"/>
        <v>110476.87481603501</v>
      </c>
      <c r="U86" s="14">
        <f t="shared" si="51"/>
        <v>110476.87481603501</v>
      </c>
      <c r="V86" s="14">
        <f t="shared" si="51"/>
        <v>110476.87481603501</v>
      </c>
      <c r="W86" s="14">
        <f t="shared" si="51"/>
        <v>110476.87481603501</v>
      </c>
      <c r="X86" s="14">
        <f t="shared" si="51"/>
        <v>110476.87481603501</v>
      </c>
      <c r="Y86" s="14">
        <f t="shared" si="51"/>
        <v>110476.87481603501</v>
      </c>
      <c r="Z86" s="14">
        <f t="shared" si="51"/>
        <v>110476.87481603501</v>
      </c>
      <c r="AA86" s="14">
        <f t="shared" si="51"/>
        <v>110476.87481603501</v>
      </c>
      <c r="AB86" s="14">
        <f t="shared" si="51"/>
        <v>110476.87481603501</v>
      </c>
      <c r="AC86" s="74">
        <f t="shared" si="53"/>
        <v>1243687.393344315</v>
      </c>
    </row>
    <row r="87" spans="1:29" ht="15.75" outlineLevel="2" x14ac:dyDescent="0.25">
      <c r="A87" s="10">
        <v>27</v>
      </c>
      <c r="B87" s="12" t="s">
        <v>53</v>
      </c>
      <c r="C87" s="78"/>
      <c r="D87" s="78">
        <v>1480</v>
      </c>
      <c r="E87" s="110">
        <v>298</v>
      </c>
      <c r="F87" s="84"/>
      <c r="G87" s="109">
        <v>1.024</v>
      </c>
      <c r="H87" s="13" t="s">
        <v>8</v>
      </c>
      <c r="I87" s="13" t="s">
        <v>287</v>
      </c>
      <c r="J87" s="66">
        <v>2460900</v>
      </c>
      <c r="K87" s="66">
        <v>205075</v>
      </c>
      <c r="L87" s="51">
        <v>0.66892689999999999</v>
      </c>
      <c r="M87" s="14">
        <f>ROUND(K87*L87,2)</f>
        <v>137180.18</v>
      </c>
      <c r="N87" s="14">
        <f t="shared" si="48"/>
        <v>137180.18</v>
      </c>
      <c r="O87" s="14">
        <f t="shared" si="49"/>
        <v>137180.18</v>
      </c>
      <c r="P87" s="13" t="s">
        <v>287</v>
      </c>
      <c r="Q87" s="66">
        <v>2460900</v>
      </c>
      <c r="R87" s="66">
        <v>205075</v>
      </c>
      <c r="S87" s="92">
        <v>0.66892689999999999</v>
      </c>
      <c r="T87" s="100">
        <f t="shared" si="52"/>
        <v>140472.50843392001</v>
      </c>
      <c r="U87" s="14">
        <f t="shared" si="51"/>
        <v>140472.50843392001</v>
      </c>
      <c r="V87" s="14">
        <f t="shared" si="51"/>
        <v>140472.50843392001</v>
      </c>
      <c r="W87" s="14">
        <f t="shared" si="51"/>
        <v>140472.50843392001</v>
      </c>
      <c r="X87" s="14">
        <f t="shared" si="51"/>
        <v>140472.50843392001</v>
      </c>
      <c r="Y87" s="14">
        <f t="shared" si="51"/>
        <v>140472.50843392001</v>
      </c>
      <c r="Z87" s="14">
        <f t="shared" si="51"/>
        <v>140472.50843392001</v>
      </c>
      <c r="AA87" s="14">
        <f t="shared" si="51"/>
        <v>140472.50843392001</v>
      </c>
      <c r="AB87" s="14">
        <f t="shared" si="51"/>
        <v>140472.50843392001</v>
      </c>
      <c r="AC87" s="74">
        <f t="shared" si="53"/>
        <v>1675793.1159052805</v>
      </c>
    </row>
    <row r="88" spans="1:29" ht="15.75" outlineLevel="2" x14ac:dyDescent="0.25">
      <c r="A88" s="10">
        <v>28</v>
      </c>
      <c r="B88" s="12" t="s">
        <v>213</v>
      </c>
      <c r="C88" s="78"/>
      <c r="D88" s="78">
        <v>1284</v>
      </c>
      <c r="E88" s="110">
        <v>210</v>
      </c>
      <c r="F88" s="84"/>
      <c r="G88" s="109">
        <v>1.0209999999999999</v>
      </c>
      <c r="H88" s="13" t="s">
        <v>8</v>
      </c>
      <c r="I88" s="13" t="s">
        <v>287</v>
      </c>
      <c r="J88" s="66">
        <v>2460900</v>
      </c>
      <c r="K88" s="66">
        <v>205075</v>
      </c>
      <c r="L88" s="51">
        <v>0.52711790000000003</v>
      </c>
      <c r="M88" s="14">
        <f>ROUND(K88*L88,2)</f>
        <v>108098.7</v>
      </c>
      <c r="N88" s="14">
        <f t="shared" si="48"/>
        <v>108098.7</v>
      </c>
      <c r="O88" s="14">
        <f t="shared" si="49"/>
        <v>108098.7</v>
      </c>
      <c r="P88" s="13" t="s">
        <v>287</v>
      </c>
      <c r="Q88" s="66">
        <v>2460900</v>
      </c>
      <c r="R88" s="66">
        <v>205075</v>
      </c>
      <c r="S88" s="92">
        <v>0.52711790000000003</v>
      </c>
      <c r="T88" s="100">
        <f t="shared" si="52"/>
        <v>110368.7761126925</v>
      </c>
      <c r="U88" s="14">
        <f t="shared" si="51"/>
        <v>110368.7761126925</v>
      </c>
      <c r="V88" s="14">
        <f t="shared" si="51"/>
        <v>110368.7761126925</v>
      </c>
      <c r="W88" s="14">
        <f t="shared" si="51"/>
        <v>110368.7761126925</v>
      </c>
      <c r="X88" s="14">
        <f t="shared" si="51"/>
        <v>110368.7761126925</v>
      </c>
      <c r="Y88" s="14">
        <f t="shared" si="51"/>
        <v>110368.7761126925</v>
      </c>
      <c r="Z88" s="14">
        <f t="shared" si="51"/>
        <v>110368.7761126925</v>
      </c>
      <c r="AA88" s="14">
        <f t="shared" si="51"/>
        <v>110368.7761126925</v>
      </c>
      <c r="AB88" s="14">
        <f t="shared" si="51"/>
        <v>110368.7761126925</v>
      </c>
      <c r="AC88" s="74">
        <f t="shared" si="53"/>
        <v>1317615.0850142324</v>
      </c>
    </row>
    <row r="89" spans="1:29" ht="15.75" outlineLevel="2" x14ac:dyDescent="0.25">
      <c r="A89" s="19">
        <v>29</v>
      </c>
      <c r="B89" s="12" t="s">
        <v>55</v>
      </c>
      <c r="C89" s="78"/>
      <c r="D89" s="78">
        <v>1009</v>
      </c>
      <c r="E89" s="110">
        <v>250</v>
      </c>
      <c r="F89" s="85"/>
      <c r="G89" s="109">
        <v>1.02</v>
      </c>
      <c r="H89" s="13" t="s">
        <v>8</v>
      </c>
      <c r="I89" s="13" t="s">
        <v>287</v>
      </c>
      <c r="J89" s="66">
        <v>2460900</v>
      </c>
      <c r="K89" s="66">
        <v>205075</v>
      </c>
      <c r="L89" s="51">
        <v>0.52711790000000003</v>
      </c>
      <c r="M89" s="14">
        <f>ROUND(K89*L89,2)</f>
        <v>108098.7</v>
      </c>
      <c r="N89" s="14">
        <f t="shared" si="48"/>
        <v>108098.7</v>
      </c>
      <c r="O89" s="14">
        <f t="shared" si="49"/>
        <v>108098.7</v>
      </c>
      <c r="P89" s="13" t="s">
        <v>287</v>
      </c>
      <c r="Q89" s="66">
        <v>2460900</v>
      </c>
      <c r="R89" s="66">
        <v>205075</v>
      </c>
      <c r="S89" s="94">
        <v>0.66892689999999999</v>
      </c>
      <c r="T89" s="100">
        <f t="shared" si="52"/>
        <v>139923.78769785</v>
      </c>
      <c r="U89" s="14">
        <f t="shared" si="51"/>
        <v>139923.78769785</v>
      </c>
      <c r="V89" s="14">
        <f t="shared" si="51"/>
        <v>139923.78769785</v>
      </c>
      <c r="W89" s="14">
        <f t="shared" si="51"/>
        <v>139923.78769785</v>
      </c>
      <c r="X89" s="14">
        <f t="shared" si="51"/>
        <v>139923.78769785</v>
      </c>
      <c r="Y89" s="14">
        <f t="shared" si="51"/>
        <v>139923.78769785</v>
      </c>
      <c r="Z89" s="14">
        <f t="shared" si="51"/>
        <v>139923.78769785</v>
      </c>
      <c r="AA89" s="14">
        <f t="shared" si="51"/>
        <v>139923.78769785</v>
      </c>
      <c r="AB89" s="14">
        <f t="shared" si="51"/>
        <v>139923.78769785</v>
      </c>
      <c r="AC89" s="74">
        <f t="shared" si="53"/>
        <v>1583610.1892806501</v>
      </c>
    </row>
    <row r="90" spans="1:29" ht="15.75" outlineLevel="2" x14ac:dyDescent="0.25">
      <c r="A90" s="19">
        <v>30</v>
      </c>
      <c r="B90" s="12" t="s">
        <v>262</v>
      </c>
      <c r="C90" s="78"/>
      <c r="D90" s="78">
        <v>1139</v>
      </c>
      <c r="E90" s="110">
        <v>197</v>
      </c>
      <c r="F90" s="85"/>
      <c r="G90" s="109">
        <v>1.02</v>
      </c>
      <c r="H90" s="13" t="s">
        <v>8</v>
      </c>
      <c r="I90" s="13" t="s">
        <v>287</v>
      </c>
      <c r="J90" s="66">
        <v>2460900</v>
      </c>
      <c r="K90" s="66">
        <v>205075</v>
      </c>
      <c r="L90" s="51">
        <v>0.52711790000000003</v>
      </c>
      <c r="M90" s="14">
        <f>ROUND(K90*L90,2)</f>
        <v>108098.7</v>
      </c>
      <c r="N90" s="14">
        <f t="shared" si="48"/>
        <v>108098.7</v>
      </c>
      <c r="O90" s="14">
        <f t="shared" si="49"/>
        <v>108098.7</v>
      </c>
      <c r="P90" s="13" t="s">
        <v>287</v>
      </c>
      <c r="Q90" s="66">
        <v>2460900</v>
      </c>
      <c r="R90" s="66">
        <v>205075</v>
      </c>
      <c r="S90" s="92">
        <v>0.52711790000000003</v>
      </c>
      <c r="T90" s="100">
        <f t="shared" si="52"/>
        <v>110260.67740935001</v>
      </c>
      <c r="U90" s="14">
        <f t="shared" si="51"/>
        <v>110260.67740935001</v>
      </c>
      <c r="V90" s="14">
        <f t="shared" si="51"/>
        <v>110260.67740935001</v>
      </c>
      <c r="W90" s="14">
        <f t="shared" si="51"/>
        <v>110260.67740935001</v>
      </c>
      <c r="X90" s="14">
        <f t="shared" si="51"/>
        <v>110260.67740935001</v>
      </c>
      <c r="Y90" s="14">
        <f t="shared" si="51"/>
        <v>110260.67740935001</v>
      </c>
      <c r="Z90" s="14">
        <f t="shared" si="51"/>
        <v>110260.67740935001</v>
      </c>
      <c r="AA90" s="14">
        <f t="shared" si="51"/>
        <v>110260.67740935001</v>
      </c>
      <c r="AB90" s="14">
        <f t="shared" si="51"/>
        <v>110260.67740935001</v>
      </c>
      <c r="AC90" s="74">
        <f t="shared" si="53"/>
        <v>1316642.19668415</v>
      </c>
    </row>
    <row r="91" spans="1:29" ht="18.75" outlineLevel="2" x14ac:dyDescent="0.25">
      <c r="A91" s="10"/>
      <c r="B91" s="11" t="s">
        <v>26</v>
      </c>
      <c r="C91" s="9">
        <v>2</v>
      </c>
      <c r="D91" s="9">
        <f>D92+D93</f>
        <v>3500</v>
      </c>
      <c r="E91" s="79">
        <f>E92+E93</f>
        <v>650</v>
      </c>
      <c r="F91" s="9"/>
      <c r="G91" s="7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77"/>
      <c r="T91" s="100"/>
      <c r="U91" s="14"/>
      <c r="V91" s="13"/>
      <c r="W91" s="13"/>
      <c r="X91" s="13"/>
      <c r="Y91" s="13"/>
      <c r="Z91" s="13"/>
      <c r="AA91" s="13"/>
      <c r="AB91" s="13"/>
      <c r="AC91" s="74">
        <f>AC92+AC93</f>
        <v>3545619.6266986113</v>
      </c>
    </row>
    <row r="92" spans="1:29" ht="31.5" outlineLevel="2" x14ac:dyDescent="0.25">
      <c r="A92" s="10">
        <v>31</v>
      </c>
      <c r="B92" s="12" t="s">
        <v>57</v>
      </c>
      <c r="C92" s="78"/>
      <c r="D92" s="78">
        <v>1896</v>
      </c>
      <c r="E92" s="110">
        <v>452</v>
      </c>
      <c r="F92" s="81"/>
      <c r="G92" s="114">
        <v>1.028</v>
      </c>
      <c r="H92" s="13" t="s">
        <v>8</v>
      </c>
      <c r="I92" s="13" t="s">
        <v>292</v>
      </c>
      <c r="J92" s="66">
        <v>2907100</v>
      </c>
      <c r="K92" s="66">
        <v>242258.33</v>
      </c>
      <c r="L92" s="51">
        <v>0.72367289999999995</v>
      </c>
      <c r="M92" s="14">
        <f>ROUND(K92*L92,2)</f>
        <v>175315.79</v>
      </c>
      <c r="N92" s="14">
        <f t="shared" si="48"/>
        <v>175315.79</v>
      </c>
      <c r="O92" s="14">
        <f t="shared" si="49"/>
        <v>175315.79</v>
      </c>
      <c r="P92" s="13" t="s">
        <v>292</v>
      </c>
      <c r="Q92" s="66">
        <v>2907100</v>
      </c>
      <c r="R92" s="66">
        <v>242258.33</v>
      </c>
      <c r="S92" s="92">
        <v>0.72367289999999995</v>
      </c>
      <c r="T92" s="100">
        <f>$R$92*S92*G92</f>
        <v>180224.63029042416</v>
      </c>
      <c r="U92" s="14">
        <f t="shared" si="51"/>
        <v>180224.63029042416</v>
      </c>
      <c r="V92" s="14">
        <f t="shared" si="51"/>
        <v>180224.63029042416</v>
      </c>
      <c r="W92" s="14">
        <f t="shared" si="51"/>
        <v>180224.63029042416</v>
      </c>
      <c r="X92" s="14">
        <f t="shared" si="51"/>
        <v>180224.63029042416</v>
      </c>
      <c r="Y92" s="14">
        <f t="shared" si="51"/>
        <v>180224.63029042416</v>
      </c>
      <c r="Z92" s="14">
        <f t="shared" si="51"/>
        <v>180224.63029042416</v>
      </c>
      <c r="AA92" s="14">
        <f t="shared" si="51"/>
        <v>180224.63029042416</v>
      </c>
      <c r="AB92" s="14">
        <f t="shared" si="51"/>
        <v>180224.63029042416</v>
      </c>
      <c r="AC92" s="74">
        <f>M92+N92+O92+T92+U92+V92+W92+X92+Y92+Z92+AA92+AB92</f>
        <v>2147969.0426138178</v>
      </c>
    </row>
    <row r="93" spans="1:29" ht="31.5" outlineLevel="2" x14ac:dyDescent="0.25">
      <c r="A93" s="10">
        <v>32</v>
      </c>
      <c r="B93" s="12" t="s">
        <v>54</v>
      </c>
      <c r="C93" s="78"/>
      <c r="D93" s="78">
        <v>1604</v>
      </c>
      <c r="E93" s="110">
        <v>198</v>
      </c>
      <c r="F93" s="81"/>
      <c r="G93" s="114">
        <v>1.018</v>
      </c>
      <c r="H93" s="13"/>
      <c r="I93" s="13" t="s">
        <v>301</v>
      </c>
      <c r="J93" s="66">
        <v>2907100</v>
      </c>
      <c r="K93" s="66">
        <v>242258.33</v>
      </c>
      <c r="L93" s="51">
        <v>0.52711790000000003</v>
      </c>
      <c r="M93" s="14">
        <v>108098.7</v>
      </c>
      <c r="N93" s="14">
        <f t="shared" si="48"/>
        <v>108098.7</v>
      </c>
      <c r="O93" s="14">
        <f t="shared" si="49"/>
        <v>108098.7</v>
      </c>
      <c r="P93" s="13" t="s">
        <v>301</v>
      </c>
      <c r="Q93" s="66">
        <v>2907100</v>
      </c>
      <c r="R93" s="66">
        <v>242258.33</v>
      </c>
      <c r="S93" s="92">
        <v>0.48358649999999997</v>
      </c>
      <c r="T93" s="100">
        <f>$R$92*S93*G93</f>
        <v>119261.6093427548</v>
      </c>
      <c r="U93" s="14">
        <f t="shared" ref="U93:AB93" si="54">T93</f>
        <v>119261.6093427548</v>
      </c>
      <c r="V93" s="14">
        <f t="shared" si="54"/>
        <v>119261.6093427548</v>
      </c>
      <c r="W93" s="14">
        <f t="shared" si="54"/>
        <v>119261.6093427548</v>
      </c>
      <c r="X93" s="14">
        <f t="shared" si="54"/>
        <v>119261.6093427548</v>
      </c>
      <c r="Y93" s="14">
        <f t="shared" si="54"/>
        <v>119261.6093427548</v>
      </c>
      <c r="Z93" s="14">
        <f t="shared" si="54"/>
        <v>119261.6093427548</v>
      </c>
      <c r="AA93" s="14">
        <f t="shared" si="54"/>
        <v>119261.6093427548</v>
      </c>
      <c r="AB93" s="14">
        <f t="shared" si="54"/>
        <v>119261.6093427548</v>
      </c>
      <c r="AC93" s="74">
        <f>M93+N93+O93+T93+U93+V93+W93+X93+Y93+Z93+AA93+AB93</f>
        <v>1397650.5840847932</v>
      </c>
    </row>
    <row r="94" spans="1:29" ht="15.75" x14ac:dyDescent="0.25">
      <c r="A94" s="15">
        <v>4</v>
      </c>
      <c r="B94" s="24" t="s">
        <v>58</v>
      </c>
      <c r="C94" s="9">
        <f>C95+C108</f>
        <v>14</v>
      </c>
      <c r="D94" s="68">
        <f t="shared" ref="D94:AC94" si="55">D95+D108</f>
        <v>8292</v>
      </c>
      <c r="E94" s="112">
        <f t="shared" si="55"/>
        <v>2108</v>
      </c>
      <c r="F94" s="68"/>
      <c r="G94" s="113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93"/>
      <c r="T94" s="100"/>
      <c r="U94" s="6"/>
      <c r="V94" s="6"/>
      <c r="W94" s="6"/>
      <c r="X94" s="6"/>
      <c r="Y94" s="6"/>
      <c r="Z94" s="6"/>
      <c r="AA94" s="6"/>
      <c r="AB94" s="6"/>
      <c r="AC94" s="73">
        <f t="shared" si="55"/>
        <v>13000455.479626708</v>
      </c>
    </row>
    <row r="95" spans="1:29" ht="18.75" outlineLevel="1" x14ac:dyDescent="0.25">
      <c r="A95" s="10"/>
      <c r="B95" s="21" t="s">
        <v>6</v>
      </c>
      <c r="C95" s="23">
        <v>12</v>
      </c>
      <c r="D95" s="69">
        <f t="shared" ref="D95:E95" si="56">SUM(D96:D107)</f>
        <v>6431</v>
      </c>
      <c r="E95" s="116">
        <f t="shared" si="56"/>
        <v>1634</v>
      </c>
      <c r="F95" s="69"/>
      <c r="G95" s="117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96"/>
      <c r="T95" s="100"/>
      <c r="U95" s="22"/>
      <c r="V95" s="22"/>
      <c r="W95" s="22"/>
      <c r="X95" s="22"/>
      <c r="Y95" s="22"/>
      <c r="Z95" s="22"/>
      <c r="AA95" s="22"/>
      <c r="AB95" s="22"/>
      <c r="AC95" s="76">
        <f t="shared" ref="AC95" si="57">SUM(AC96:AC107)</f>
        <v>10359387.979617748</v>
      </c>
    </row>
    <row r="96" spans="1:29" ht="15.75" outlineLevel="2" x14ac:dyDescent="0.25">
      <c r="A96" s="10">
        <v>1</v>
      </c>
      <c r="B96" s="12" t="s">
        <v>59</v>
      </c>
      <c r="C96" s="78"/>
      <c r="D96" s="78">
        <v>717</v>
      </c>
      <c r="E96" s="110">
        <v>171</v>
      </c>
      <c r="F96" s="86"/>
      <c r="G96" s="109">
        <v>1.022</v>
      </c>
      <c r="H96" s="13" t="s">
        <v>8</v>
      </c>
      <c r="I96" s="13" t="s">
        <v>274</v>
      </c>
      <c r="J96" s="52">
        <v>1230500</v>
      </c>
      <c r="K96" s="52">
        <v>102541.67</v>
      </c>
      <c r="L96" s="51">
        <v>0.81071280000000001</v>
      </c>
      <c r="M96" s="14">
        <f t="shared" ref="M96:M107" si="58">ROUND(K96*L96,2)</f>
        <v>83131.839999999997</v>
      </c>
      <c r="N96" s="14">
        <f t="shared" si="48"/>
        <v>83131.839999999997</v>
      </c>
      <c r="O96" s="14">
        <f t="shared" si="49"/>
        <v>83131.839999999997</v>
      </c>
      <c r="P96" s="13" t="s">
        <v>274</v>
      </c>
      <c r="Q96" s="52">
        <v>1230500</v>
      </c>
      <c r="R96" s="52">
        <v>102541.67</v>
      </c>
      <c r="S96" s="92">
        <v>0.81071280000000001</v>
      </c>
      <c r="T96" s="100">
        <f t="shared" ref="T96:T107" si="59">$R$96*S96*G96</f>
        <v>84960.744979228271</v>
      </c>
      <c r="U96" s="14">
        <f>T96</f>
        <v>84960.744979228271</v>
      </c>
      <c r="V96" s="14">
        <f t="shared" ref="V96:AB96" si="60">U96</f>
        <v>84960.744979228271</v>
      </c>
      <c r="W96" s="14">
        <f t="shared" si="60"/>
        <v>84960.744979228271</v>
      </c>
      <c r="X96" s="14">
        <f t="shared" si="60"/>
        <v>84960.744979228271</v>
      </c>
      <c r="Y96" s="14">
        <f t="shared" si="60"/>
        <v>84960.744979228271</v>
      </c>
      <c r="Z96" s="14">
        <f t="shared" si="60"/>
        <v>84960.744979228271</v>
      </c>
      <c r="AA96" s="14">
        <f t="shared" si="60"/>
        <v>84960.744979228271</v>
      </c>
      <c r="AB96" s="14">
        <f t="shared" si="60"/>
        <v>84960.744979228271</v>
      </c>
      <c r="AC96" s="74">
        <f t="shared" ref="AC96:AC107" si="61">M96+N96+O96+T96+U96+V96+W96+X96+Y96+Z96+AA96+AB96</f>
        <v>1014042.2248130542</v>
      </c>
    </row>
    <row r="97" spans="1:29" ht="15.75" outlineLevel="2" x14ac:dyDescent="0.25">
      <c r="A97" s="10">
        <v>2</v>
      </c>
      <c r="B97" s="12" t="s">
        <v>60</v>
      </c>
      <c r="C97" s="78"/>
      <c r="D97" s="78">
        <v>542</v>
      </c>
      <c r="E97" s="110">
        <v>149</v>
      </c>
      <c r="F97" s="86"/>
      <c r="G97" s="109">
        <v>1.02</v>
      </c>
      <c r="H97" s="13" t="s">
        <v>8</v>
      </c>
      <c r="I97" s="13" t="s">
        <v>274</v>
      </c>
      <c r="J97" s="52">
        <v>1230500</v>
      </c>
      <c r="K97" s="52">
        <v>102541.67</v>
      </c>
      <c r="L97" s="51">
        <v>0.81071280000000001</v>
      </c>
      <c r="M97" s="14">
        <f t="shared" si="58"/>
        <v>83131.839999999997</v>
      </c>
      <c r="N97" s="14">
        <f t="shared" si="48"/>
        <v>83131.839999999997</v>
      </c>
      <c r="O97" s="14">
        <f t="shared" si="49"/>
        <v>83131.839999999997</v>
      </c>
      <c r="P97" s="13" t="s">
        <v>274</v>
      </c>
      <c r="Q97" s="52">
        <v>1230500</v>
      </c>
      <c r="R97" s="52">
        <v>102541.67</v>
      </c>
      <c r="S97" s="92">
        <v>0.81071280000000001</v>
      </c>
      <c r="T97" s="100">
        <f t="shared" si="59"/>
        <v>84794.481290423515</v>
      </c>
      <c r="U97" s="14">
        <f t="shared" ref="U97:AB110" si="62">T97</f>
        <v>84794.481290423515</v>
      </c>
      <c r="V97" s="14">
        <f t="shared" si="62"/>
        <v>84794.481290423515</v>
      </c>
      <c r="W97" s="14">
        <f t="shared" si="62"/>
        <v>84794.481290423515</v>
      </c>
      <c r="X97" s="14">
        <f t="shared" si="62"/>
        <v>84794.481290423515</v>
      </c>
      <c r="Y97" s="14">
        <f t="shared" si="62"/>
        <v>84794.481290423515</v>
      </c>
      <c r="Z97" s="14">
        <f t="shared" si="62"/>
        <v>84794.481290423515</v>
      </c>
      <c r="AA97" s="14">
        <f t="shared" si="62"/>
        <v>84794.481290423515</v>
      </c>
      <c r="AB97" s="14">
        <f t="shared" si="62"/>
        <v>84794.481290423515</v>
      </c>
      <c r="AC97" s="74">
        <f t="shared" si="61"/>
        <v>1012545.8516138118</v>
      </c>
    </row>
    <row r="98" spans="1:29" ht="15.75" outlineLevel="2" x14ac:dyDescent="0.25">
      <c r="A98" s="10">
        <v>3</v>
      </c>
      <c r="B98" s="12" t="s">
        <v>61</v>
      </c>
      <c r="C98" s="78"/>
      <c r="D98" s="78">
        <v>784</v>
      </c>
      <c r="E98" s="110">
        <v>204</v>
      </c>
      <c r="F98" s="86"/>
      <c r="G98" s="109">
        <v>1.0269999999999999</v>
      </c>
      <c r="H98" s="13" t="s">
        <v>8</v>
      </c>
      <c r="I98" s="13" t="s">
        <v>274</v>
      </c>
      <c r="J98" s="52">
        <v>1230500</v>
      </c>
      <c r="K98" s="52">
        <v>102541.67</v>
      </c>
      <c r="L98" s="51">
        <v>0.81071280000000001</v>
      </c>
      <c r="M98" s="14">
        <f t="shared" si="58"/>
        <v>83131.839999999997</v>
      </c>
      <c r="N98" s="14">
        <f t="shared" si="48"/>
        <v>83131.839999999997</v>
      </c>
      <c r="O98" s="14">
        <f t="shared" si="49"/>
        <v>83131.839999999997</v>
      </c>
      <c r="P98" s="13" t="s">
        <v>274</v>
      </c>
      <c r="Q98" s="52">
        <v>1230500</v>
      </c>
      <c r="R98" s="52">
        <v>102541.67</v>
      </c>
      <c r="S98" s="92">
        <v>0.81071280000000001</v>
      </c>
      <c r="T98" s="100">
        <f t="shared" si="59"/>
        <v>85376.404201240133</v>
      </c>
      <c r="U98" s="14">
        <f t="shared" si="62"/>
        <v>85376.404201240133</v>
      </c>
      <c r="V98" s="14">
        <f t="shared" si="62"/>
        <v>85376.404201240133</v>
      </c>
      <c r="W98" s="14">
        <f t="shared" si="62"/>
        <v>85376.404201240133</v>
      </c>
      <c r="X98" s="14">
        <f t="shared" si="62"/>
        <v>85376.404201240133</v>
      </c>
      <c r="Y98" s="14">
        <f t="shared" si="62"/>
        <v>85376.404201240133</v>
      </c>
      <c r="Z98" s="14">
        <f t="shared" si="62"/>
        <v>85376.404201240133</v>
      </c>
      <c r="AA98" s="14">
        <f t="shared" si="62"/>
        <v>85376.404201240133</v>
      </c>
      <c r="AB98" s="14">
        <f t="shared" si="62"/>
        <v>85376.404201240133</v>
      </c>
      <c r="AC98" s="74">
        <f t="shared" si="61"/>
        <v>1017783.1578111614</v>
      </c>
    </row>
    <row r="99" spans="1:29" ht="15.75" outlineLevel="2" x14ac:dyDescent="0.25">
      <c r="A99" s="10">
        <v>4</v>
      </c>
      <c r="B99" s="12" t="s">
        <v>62</v>
      </c>
      <c r="C99" s="78"/>
      <c r="D99" s="78">
        <v>470</v>
      </c>
      <c r="E99" s="110">
        <v>130</v>
      </c>
      <c r="F99" s="86"/>
      <c r="G99" s="109">
        <v>1</v>
      </c>
      <c r="H99" s="13" t="s">
        <v>8</v>
      </c>
      <c r="I99" s="13" t="s">
        <v>274</v>
      </c>
      <c r="J99" s="52">
        <v>1230500</v>
      </c>
      <c r="K99" s="52">
        <v>102541.67</v>
      </c>
      <c r="L99" s="51">
        <v>0.24349999999999999</v>
      </c>
      <c r="M99" s="14">
        <f t="shared" si="58"/>
        <v>24968.9</v>
      </c>
      <c r="N99" s="14">
        <f t="shared" si="48"/>
        <v>24968.9</v>
      </c>
      <c r="O99" s="14">
        <f t="shared" si="49"/>
        <v>24968.9</v>
      </c>
      <c r="P99" s="13" t="s">
        <v>274</v>
      </c>
      <c r="Q99" s="52">
        <v>1230500</v>
      </c>
      <c r="R99" s="52">
        <v>102541.67</v>
      </c>
      <c r="S99" s="92">
        <v>0.24349999999999999</v>
      </c>
      <c r="T99" s="100">
        <f t="shared" si="59"/>
        <v>24968.896645000001</v>
      </c>
      <c r="U99" s="14">
        <f t="shared" si="62"/>
        <v>24968.896645000001</v>
      </c>
      <c r="V99" s="14">
        <f t="shared" si="62"/>
        <v>24968.896645000001</v>
      </c>
      <c r="W99" s="14">
        <f t="shared" si="62"/>
        <v>24968.896645000001</v>
      </c>
      <c r="X99" s="14">
        <f t="shared" si="62"/>
        <v>24968.896645000001</v>
      </c>
      <c r="Y99" s="14">
        <f t="shared" si="62"/>
        <v>24968.896645000001</v>
      </c>
      <c r="Z99" s="14">
        <f t="shared" si="62"/>
        <v>24968.896645000001</v>
      </c>
      <c r="AA99" s="14">
        <f t="shared" si="62"/>
        <v>24968.896645000001</v>
      </c>
      <c r="AB99" s="14">
        <f t="shared" si="62"/>
        <v>24968.896645000001</v>
      </c>
      <c r="AC99" s="74">
        <f t="shared" si="61"/>
        <v>299626.76980500005</v>
      </c>
    </row>
    <row r="100" spans="1:29" ht="15.75" outlineLevel="2" x14ac:dyDescent="0.25">
      <c r="A100" s="43">
        <v>5</v>
      </c>
      <c r="B100" s="12" t="s">
        <v>246</v>
      </c>
      <c r="C100" s="78"/>
      <c r="D100" s="78">
        <v>660</v>
      </c>
      <c r="E100" s="110">
        <v>187</v>
      </c>
      <c r="F100" s="87"/>
      <c r="G100" s="109">
        <v>1.024</v>
      </c>
      <c r="H100" s="13" t="s">
        <v>8</v>
      </c>
      <c r="I100" s="13" t="s">
        <v>274</v>
      </c>
      <c r="J100" s="52">
        <v>1230500</v>
      </c>
      <c r="K100" s="52">
        <v>102541.67</v>
      </c>
      <c r="L100" s="51">
        <v>0.81071280000000001</v>
      </c>
      <c r="M100" s="14">
        <f t="shared" si="58"/>
        <v>83131.839999999997</v>
      </c>
      <c r="N100" s="14">
        <f t="shared" si="48"/>
        <v>83131.839999999997</v>
      </c>
      <c r="O100" s="14">
        <f t="shared" si="49"/>
        <v>83131.839999999997</v>
      </c>
      <c r="P100" s="13" t="s">
        <v>274</v>
      </c>
      <c r="Q100" s="52">
        <v>1230500</v>
      </c>
      <c r="R100" s="52">
        <v>102541.67</v>
      </c>
      <c r="S100" s="92">
        <v>0.81071280000000001</v>
      </c>
      <c r="T100" s="100">
        <f t="shared" si="59"/>
        <v>85127.008668033013</v>
      </c>
      <c r="U100" s="14">
        <f t="shared" si="62"/>
        <v>85127.008668033013</v>
      </c>
      <c r="V100" s="14">
        <f t="shared" si="62"/>
        <v>85127.008668033013</v>
      </c>
      <c r="W100" s="14">
        <f t="shared" si="62"/>
        <v>85127.008668033013</v>
      </c>
      <c r="X100" s="14">
        <f t="shared" si="62"/>
        <v>85127.008668033013</v>
      </c>
      <c r="Y100" s="14">
        <f t="shared" si="62"/>
        <v>85127.008668033013</v>
      </c>
      <c r="Z100" s="14">
        <f t="shared" si="62"/>
        <v>85127.008668033013</v>
      </c>
      <c r="AA100" s="14">
        <f t="shared" si="62"/>
        <v>85127.008668033013</v>
      </c>
      <c r="AB100" s="14">
        <f t="shared" si="62"/>
        <v>85127.008668033013</v>
      </c>
      <c r="AC100" s="74">
        <f t="shared" si="61"/>
        <v>1015538.5980122973</v>
      </c>
    </row>
    <row r="101" spans="1:29" ht="15.75" outlineLevel="2" x14ac:dyDescent="0.25">
      <c r="A101" s="43">
        <v>6</v>
      </c>
      <c r="B101" s="12" t="s">
        <v>216</v>
      </c>
      <c r="C101" s="78"/>
      <c r="D101" s="78">
        <v>147</v>
      </c>
      <c r="E101" s="110">
        <v>38</v>
      </c>
      <c r="F101" s="87"/>
      <c r="G101" s="109">
        <v>1.0049999999999999</v>
      </c>
      <c r="H101" s="13" t="s">
        <v>8</v>
      </c>
      <c r="I101" s="13" t="s">
        <v>274</v>
      </c>
      <c r="J101" s="52">
        <v>1230500</v>
      </c>
      <c r="K101" s="52">
        <v>102541.67</v>
      </c>
      <c r="L101" s="51">
        <v>0.81071280000000001</v>
      </c>
      <c r="M101" s="14">
        <f t="shared" si="58"/>
        <v>83131.839999999997</v>
      </c>
      <c r="N101" s="14">
        <f t="shared" si="48"/>
        <v>83131.839999999997</v>
      </c>
      <c r="O101" s="14">
        <f t="shared" si="49"/>
        <v>83131.839999999997</v>
      </c>
      <c r="P101" s="13" t="s">
        <v>274</v>
      </c>
      <c r="Q101" s="52">
        <v>1230500</v>
      </c>
      <c r="R101" s="52">
        <v>102541.67</v>
      </c>
      <c r="S101" s="92">
        <v>0.81071280000000001</v>
      </c>
      <c r="T101" s="100">
        <f t="shared" si="59"/>
        <v>83547.503624387871</v>
      </c>
      <c r="U101" s="14">
        <f t="shared" si="62"/>
        <v>83547.503624387871</v>
      </c>
      <c r="V101" s="14">
        <f t="shared" si="62"/>
        <v>83547.503624387871</v>
      </c>
      <c r="W101" s="14">
        <f t="shared" si="62"/>
        <v>83547.503624387871</v>
      </c>
      <c r="X101" s="14">
        <f t="shared" si="62"/>
        <v>83547.503624387871</v>
      </c>
      <c r="Y101" s="14">
        <f t="shared" si="62"/>
        <v>83547.503624387871</v>
      </c>
      <c r="Z101" s="14">
        <f t="shared" si="62"/>
        <v>83547.503624387871</v>
      </c>
      <c r="AA101" s="14">
        <f t="shared" si="62"/>
        <v>83547.503624387871</v>
      </c>
      <c r="AB101" s="14">
        <f t="shared" si="62"/>
        <v>83547.503624387871</v>
      </c>
      <c r="AC101" s="74">
        <f t="shared" si="61"/>
        <v>1001323.052619491</v>
      </c>
    </row>
    <row r="102" spans="1:29" ht="15.75" outlineLevel="2" x14ac:dyDescent="0.25">
      <c r="A102" s="19">
        <v>7</v>
      </c>
      <c r="B102" s="12" t="s">
        <v>63</v>
      </c>
      <c r="C102" s="78"/>
      <c r="D102" s="78">
        <v>779</v>
      </c>
      <c r="E102" s="110">
        <v>190</v>
      </c>
      <c r="F102" s="65"/>
      <c r="G102" s="109">
        <v>1.0249999999999999</v>
      </c>
      <c r="H102" s="13" t="s">
        <v>8</v>
      </c>
      <c r="I102" s="13" t="s">
        <v>274</v>
      </c>
      <c r="J102" s="52">
        <v>1230500</v>
      </c>
      <c r="K102" s="52">
        <v>102541.67</v>
      </c>
      <c r="L102" s="51">
        <v>0.81071280000000001</v>
      </c>
      <c r="M102" s="14">
        <f t="shared" si="58"/>
        <v>83131.839999999997</v>
      </c>
      <c r="N102" s="14">
        <f t="shared" si="48"/>
        <v>83131.839999999997</v>
      </c>
      <c r="O102" s="14">
        <f t="shared" si="49"/>
        <v>83131.839999999997</v>
      </c>
      <c r="P102" s="13" t="s">
        <v>274</v>
      </c>
      <c r="Q102" s="52">
        <v>1230500</v>
      </c>
      <c r="R102" s="52">
        <v>102541.67</v>
      </c>
      <c r="S102" s="92">
        <v>0.81071280000000001</v>
      </c>
      <c r="T102" s="100">
        <f t="shared" si="59"/>
        <v>85210.140512435391</v>
      </c>
      <c r="U102" s="14">
        <f t="shared" si="62"/>
        <v>85210.140512435391</v>
      </c>
      <c r="V102" s="14">
        <f t="shared" si="62"/>
        <v>85210.140512435391</v>
      </c>
      <c r="W102" s="14">
        <f t="shared" si="62"/>
        <v>85210.140512435391</v>
      </c>
      <c r="X102" s="14">
        <f t="shared" si="62"/>
        <v>85210.140512435391</v>
      </c>
      <c r="Y102" s="14">
        <f t="shared" si="62"/>
        <v>85210.140512435391</v>
      </c>
      <c r="Z102" s="14">
        <f t="shared" si="62"/>
        <v>85210.140512435391</v>
      </c>
      <c r="AA102" s="14">
        <f t="shared" si="62"/>
        <v>85210.140512435391</v>
      </c>
      <c r="AB102" s="14">
        <f t="shared" si="62"/>
        <v>85210.140512435391</v>
      </c>
      <c r="AC102" s="74">
        <f t="shared" si="61"/>
        <v>1016286.7846119183</v>
      </c>
    </row>
    <row r="103" spans="1:29" ht="15.75" outlineLevel="2" x14ac:dyDescent="0.25">
      <c r="A103" s="19">
        <v>8</v>
      </c>
      <c r="B103" s="12" t="s">
        <v>64</v>
      </c>
      <c r="C103" s="78"/>
      <c r="D103" s="78">
        <v>603</v>
      </c>
      <c r="E103" s="110">
        <v>155</v>
      </c>
      <c r="F103" s="65"/>
      <c r="G103" s="109">
        <v>1.02</v>
      </c>
      <c r="H103" s="13" t="s">
        <v>8</v>
      </c>
      <c r="I103" s="13" t="s">
        <v>274</v>
      </c>
      <c r="J103" s="52">
        <v>1230500</v>
      </c>
      <c r="K103" s="52">
        <v>102541.67</v>
      </c>
      <c r="L103" s="51">
        <v>0.81071280000000001</v>
      </c>
      <c r="M103" s="14">
        <f t="shared" si="58"/>
        <v>83131.839999999997</v>
      </c>
      <c r="N103" s="14">
        <f t="shared" si="48"/>
        <v>83131.839999999997</v>
      </c>
      <c r="O103" s="14">
        <f t="shared" si="49"/>
        <v>83131.839999999997</v>
      </c>
      <c r="P103" s="13" t="s">
        <v>274</v>
      </c>
      <c r="Q103" s="52">
        <v>1230500</v>
      </c>
      <c r="R103" s="52">
        <v>102541.67</v>
      </c>
      <c r="S103" s="92">
        <v>0.81071280000000001</v>
      </c>
      <c r="T103" s="100">
        <f t="shared" si="59"/>
        <v>84794.481290423515</v>
      </c>
      <c r="U103" s="14">
        <f t="shared" si="62"/>
        <v>84794.481290423515</v>
      </c>
      <c r="V103" s="14">
        <f t="shared" si="62"/>
        <v>84794.481290423515</v>
      </c>
      <c r="W103" s="14">
        <f t="shared" si="62"/>
        <v>84794.481290423515</v>
      </c>
      <c r="X103" s="14">
        <f t="shared" si="62"/>
        <v>84794.481290423515</v>
      </c>
      <c r="Y103" s="14">
        <f t="shared" si="62"/>
        <v>84794.481290423515</v>
      </c>
      <c r="Z103" s="14">
        <f t="shared" si="62"/>
        <v>84794.481290423515</v>
      </c>
      <c r="AA103" s="14">
        <f t="shared" si="62"/>
        <v>84794.481290423515</v>
      </c>
      <c r="AB103" s="14">
        <f t="shared" si="62"/>
        <v>84794.481290423515</v>
      </c>
      <c r="AC103" s="74">
        <f t="shared" si="61"/>
        <v>1012545.8516138118</v>
      </c>
    </row>
    <row r="104" spans="1:29" ht="15.75" outlineLevel="2" x14ac:dyDescent="0.25">
      <c r="A104" s="19">
        <v>9</v>
      </c>
      <c r="B104" s="12" t="s">
        <v>244</v>
      </c>
      <c r="C104" s="78"/>
      <c r="D104" s="78">
        <v>540</v>
      </c>
      <c r="E104" s="110">
        <v>140</v>
      </c>
      <c r="F104" s="65"/>
      <c r="G104" s="109">
        <v>1</v>
      </c>
      <c r="H104" s="13" t="s">
        <v>8</v>
      </c>
      <c r="I104" s="13" t="s">
        <v>274</v>
      </c>
      <c r="J104" s="52">
        <v>1230500</v>
      </c>
      <c r="K104" s="52">
        <v>102541.67</v>
      </c>
      <c r="L104" s="51">
        <v>0.24349999999999999</v>
      </c>
      <c r="M104" s="14">
        <f t="shared" si="58"/>
        <v>24968.9</v>
      </c>
      <c r="N104" s="14">
        <f t="shared" si="48"/>
        <v>24968.9</v>
      </c>
      <c r="O104" s="14">
        <f t="shared" si="49"/>
        <v>24968.9</v>
      </c>
      <c r="P104" s="13" t="s">
        <v>274</v>
      </c>
      <c r="Q104" s="52">
        <v>1230500</v>
      </c>
      <c r="R104" s="52">
        <v>102541.67</v>
      </c>
      <c r="S104" s="92">
        <v>0.24349999999999999</v>
      </c>
      <c r="T104" s="100">
        <f t="shared" si="59"/>
        <v>24968.896645000001</v>
      </c>
      <c r="U104" s="14">
        <f t="shared" si="62"/>
        <v>24968.896645000001</v>
      </c>
      <c r="V104" s="14">
        <f>M104</f>
        <v>24968.9</v>
      </c>
      <c r="W104" s="14">
        <f>M104</f>
        <v>24968.9</v>
      </c>
      <c r="X104" s="14">
        <f>M104</f>
        <v>24968.9</v>
      </c>
      <c r="Y104" s="14">
        <f>M104</f>
        <v>24968.9</v>
      </c>
      <c r="Z104" s="14">
        <f>M104</f>
        <v>24968.9</v>
      </c>
      <c r="AA104" s="14">
        <f>M104</f>
        <v>24968.9</v>
      </c>
      <c r="AB104" s="14">
        <f>M104</f>
        <v>24968.9</v>
      </c>
      <c r="AC104" s="74">
        <f t="shared" si="61"/>
        <v>299626.79329</v>
      </c>
    </row>
    <row r="105" spans="1:29" ht="15.75" outlineLevel="2" x14ac:dyDescent="0.25">
      <c r="A105" s="19">
        <v>10</v>
      </c>
      <c r="B105" s="12" t="s">
        <v>245</v>
      </c>
      <c r="C105" s="78"/>
      <c r="D105" s="78">
        <v>218</v>
      </c>
      <c r="E105" s="110">
        <v>56</v>
      </c>
      <c r="F105" s="65"/>
      <c r="G105" s="109">
        <v>1.0109999999999999</v>
      </c>
      <c r="H105" s="13" t="s">
        <v>8</v>
      </c>
      <c r="I105" s="13" t="s">
        <v>274</v>
      </c>
      <c r="J105" s="52">
        <v>1230500</v>
      </c>
      <c r="K105" s="52">
        <v>102541.67</v>
      </c>
      <c r="L105" s="51">
        <v>0.52710639999999997</v>
      </c>
      <c r="M105" s="14">
        <f t="shared" si="58"/>
        <v>54050.37</v>
      </c>
      <c r="N105" s="14">
        <f t="shared" si="48"/>
        <v>54050.37</v>
      </c>
      <c r="O105" s="14">
        <f t="shared" si="49"/>
        <v>54050.37</v>
      </c>
      <c r="P105" s="13" t="s">
        <v>274</v>
      </c>
      <c r="Q105" s="52">
        <v>1230500</v>
      </c>
      <c r="R105" s="52">
        <v>102541.67</v>
      </c>
      <c r="S105" s="92">
        <v>0.52710639999999997</v>
      </c>
      <c r="T105" s="100">
        <f t="shared" si="59"/>
        <v>54644.924599448561</v>
      </c>
      <c r="U105" s="14">
        <f t="shared" si="62"/>
        <v>54644.924599448561</v>
      </c>
      <c r="V105" s="14">
        <f t="shared" si="62"/>
        <v>54644.924599448561</v>
      </c>
      <c r="W105" s="14">
        <f t="shared" si="62"/>
        <v>54644.924599448561</v>
      </c>
      <c r="X105" s="14">
        <f t="shared" si="62"/>
        <v>54644.924599448561</v>
      </c>
      <c r="Y105" s="14">
        <f t="shared" si="62"/>
        <v>54644.924599448561</v>
      </c>
      <c r="Z105" s="14">
        <f t="shared" si="62"/>
        <v>54644.924599448561</v>
      </c>
      <c r="AA105" s="14">
        <f t="shared" si="62"/>
        <v>54644.924599448561</v>
      </c>
      <c r="AB105" s="14">
        <f t="shared" si="62"/>
        <v>54644.924599448561</v>
      </c>
      <c r="AC105" s="74">
        <f t="shared" si="61"/>
        <v>653955.4313950371</v>
      </c>
    </row>
    <row r="106" spans="1:29" ht="15.75" outlineLevel="2" x14ac:dyDescent="0.25">
      <c r="A106" s="19">
        <v>11</v>
      </c>
      <c r="B106" s="12" t="s">
        <v>7</v>
      </c>
      <c r="C106" s="78"/>
      <c r="D106" s="78">
        <v>275</v>
      </c>
      <c r="E106" s="110">
        <v>55</v>
      </c>
      <c r="F106" s="65"/>
      <c r="G106" s="109">
        <v>1.0069999999999999</v>
      </c>
      <c r="H106" s="13" t="s">
        <v>8</v>
      </c>
      <c r="I106" s="13" t="s">
        <v>274</v>
      </c>
      <c r="J106" s="52">
        <v>1230500</v>
      </c>
      <c r="K106" s="52">
        <v>102541.67</v>
      </c>
      <c r="L106" s="51">
        <v>0.81071280000000001</v>
      </c>
      <c r="M106" s="14">
        <f t="shared" si="58"/>
        <v>83131.839999999997</v>
      </c>
      <c r="N106" s="14">
        <f t="shared" si="48"/>
        <v>83131.839999999997</v>
      </c>
      <c r="O106" s="14">
        <f t="shared" si="49"/>
        <v>83131.839999999997</v>
      </c>
      <c r="P106" s="13" t="s">
        <v>274</v>
      </c>
      <c r="Q106" s="52">
        <v>1230500</v>
      </c>
      <c r="R106" s="52">
        <v>102541.67</v>
      </c>
      <c r="S106" s="92">
        <v>0.81071280000000001</v>
      </c>
      <c r="T106" s="100">
        <f t="shared" si="59"/>
        <v>83713.767313192613</v>
      </c>
      <c r="U106" s="14">
        <f t="shared" si="62"/>
        <v>83713.767313192613</v>
      </c>
      <c r="V106" s="14">
        <f t="shared" si="62"/>
        <v>83713.767313192613</v>
      </c>
      <c r="W106" s="14">
        <f t="shared" si="62"/>
        <v>83713.767313192613</v>
      </c>
      <c r="X106" s="14">
        <f t="shared" si="62"/>
        <v>83713.767313192613</v>
      </c>
      <c r="Y106" s="14">
        <f t="shared" si="62"/>
        <v>83713.767313192613</v>
      </c>
      <c r="Z106" s="14">
        <f t="shared" si="62"/>
        <v>83713.767313192613</v>
      </c>
      <c r="AA106" s="14">
        <f t="shared" si="62"/>
        <v>83713.767313192613</v>
      </c>
      <c r="AB106" s="14">
        <f t="shared" si="62"/>
        <v>83713.767313192613</v>
      </c>
      <c r="AC106" s="74">
        <f t="shared" si="61"/>
        <v>1002819.4258187334</v>
      </c>
    </row>
    <row r="107" spans="1:29" ht="15.75" outlineLevel="2" x14ac:dyDescent="0.25">
      <c r="A107" s="19">
        <v>12</v>
      </c>
      <c r="B107" s="12" t="s">
        <v>111</v>
      </c>
      <c r="C107" s="78"/>
      <c r="D107" s="78">
        <v>696</v>
      </c>
      <c r="E107" s="110">
        <v>159</v>
      </c>
      <c r="F107" s="65"/>
      <c r="G107" s="109">
        <v>1.0209999999999999</v>
      </c>
      <c r="H107" s="13" t="s">
        <v>8</v>
      </c>
      <c r="I107" s="13" t="s">
        <v>274</v>
      </c>
      <c r="J107" s="52">
        <v>1230500</v>
      </c>
      <c r="K107" s="52">
        <v>102541.67</v>
      </c>
      <c r="L107" s="51">
        <v>0.81071280000000001</v>
      </c>
      <c r="M107" s="14">
        <f t="shared" si="58"/>
        <v>83131.839999999997</v>
      </c>
      <c r="N107" s="14">
        <f t="shared" si="48"/>
        <v>83131.839999999997</v>
      </c>
      <c r="O107" s="14">
        <f t="shared" si="49"/>
        <v>83131.839999999997</v>
      </c>
      <c r="P107" s="13" t="s">
        <v>274</v>
      </c>
      <c r="Q107" s="52">
        <v>1230500</v>
      </c>
      <c r="R107" s="52">
        <v>102541.67</v>
      </c>
      <c r="S107" s="92">
        <v>0.81071280000000001</v>
      </c>
      <c r="T107" s="100">
        <f t="shared" si="59"/>
        <v>84877.613134825879</v>
      </c>
      <c r="U107" s="14">
        <f t="shared" si="62"/>
        <v>84877.613134825879</v>
      </c>
      <c r="V107" s="14">
        <f t="shared" si="62"/>
        <v>84877.613134825879</v>
      </c>
      <c r="W107" s="14">
        <f t="shared" si="62"/>
        <v>84877.613134825879</v>
      </c>
      <c r="X107" s="14">
        <f t="shared" si="62"/>
        <v>84877.613134825879</v>
      </c>
      <c r="Y107" s="14">
        <f t="shared" si="62"/>
        <v>84877.613134825879</v>
      </c>
      <c r="Z107" s="14">
        <f t="shared" si="62"/>
        <v>84877.613134825879</v>
      </c>
      <c r="AA107" s="14">
        <f t="shared" si="62"/>
        <v>84877.613134825879</v>
      </c>
      <c r="AB107" s="14">
        <f t="shared" si="62"/>
        <v>84877.613134825879</v>
      </c>
      <c r="AC107" s="74">
        <f t="shared" si="61"/>
        <v>1013294.0382134327</v>
      </c>
    </row>
    <row r="108" spans="1:29" ht="18.75" outlineLevel="1" x14ac:dyDescent="0.25">
      <c r="A108" s="18"/>
      <c r="B108" s="21" t="s">
        <v>21</v>
      </c>
      <c r="C108" s="23">
        <v>2</v>
      </c>
      <c r="D108" s="23">
        <f t="shared" ref="D108:G108" si="63">D109+D110</f>
        <v>1861</v>
      </c>
      <c r="E108" s="115">
        <f t="shared" si="63"/>
        <v>474</v>
      </c>
      <c r="F108" s="23"/>
      <c r="G108" s="115">
        <f t="shared" si="63"/>
        <v>2.048</v>
      </c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95"/>
      <c r="T108" s="100"/>
      <c r="U108" s="14"/>
      <c r="V108" s="22"/>
      <c r="W108" s="22"/>
      <c r="X108" s="22"/>
      <c r="Y108" s="22"/>
      <c r="Z108" s="22"/>
      <c r="AA108" s="22"/>
      <c r="AB108" s="22"/>
      <c r="AC108" s="76">
        <f t="shared" ref="AC108" si="64">AC109+AC110</f>
        <v>2641067.5000089603</v>
      </c>
    </row>
    <row r="109" spans="1:29" ht="15.75" outlineLevel="2" x14ac:dyDescent="0.25">
      <c r="A109" s="10">
        <v>13</v>
      </c>
      <c r="B109" s="12" t="s">
        <v>65</v>
      </c>
      <c r="C109" s="78"/>
      <c r="D109" s="78">
        <v>922</v>
      </c>
      <c r="E109" s="110">
        <v>236</v>
      </c>
      <c r="F109" s="41"/>
      <c r="G109" s="114">
        <v>1.024</v>
      </c>
      <c r="H109" s="13" t="s">
        <v>8</v>
      </c>
      <c r="I109" s="13" t="s">
        <v>287</v>
      </c>
      <c r="J109" s="66">
        <v>2460900</v>
      </c>
      <c r="K109" s="66">
        <v>205075</v>
      </c>
      <c r="L109" s="51">
        <v>0.52711790000000003</v>
      </c>
      <c r="M109" s="14">
        <f>ROUND(K109*L109,2)</f>
        <v>108098.7</v>
      </c>
      <c r="N109" s="14">
        <f t="shared" si="48"/>
        <v>108098.7</v>
      </c>
      <c r="O109" s="14">
        <f t="shared" si="49"/>
        <v>108098.7</v>
      </c>
      <c r="P109" s="13" t="s">
        <v>287</v>
      </c>
      <c r="Q109" s="66">
        <v>2460900</v>
      </c>
      <c r="R109" s="66">
        <v>205075</v>
      </c>
      <c r="S109" s="92">
        <v>0.52711790000000003</v>
      </c>
      <c r="T109" s="100">
        <f>$R$109*S109*G109</f>
        <v>110693.07222272002</v>
      </c>
      <c r="U109" s="14">
        <f t="shared" si="62"/>
        <v>110693.07222272002</v>
      </c>
      <c r="V109" s="14">
        <f t="shared" si="62"/>
        <v>110693.07222272002</v>
      </c>
      <c r="W109" s="14">
        <f t="shared" si="62"/>
        <v>110693.07222272002</v>
      </c>
      <c r="X109" s="14">
        <f t="shared" si="62"/>
        <v>110693.07222272002</v>
      </c>
      <c r="Y109" s="14">
        <f t="shared" si="62"/>
        <v>110693.07222272002</v>
      </c>
      <c r="Z109" s="14">
        <f t="shared" si="62"/>
        <v>110693.07222272002</v>
      </c>
      <c r="AA109" s="14">
        <f t="shared" si="62"/>
        <v>110693.07222272002</v>
      </c>
      <c r="AB109" s="14">
        <f t="shared" si="62"/>
        <v>110693.07222272002</v>
      </c>
      <c r="AC109" s="74">
        <f>M109+N109+O109+T109+U109+V109+W109+X109+Y109+Z109+AA109+AB109</f>
        <v>1320533.7500044801</v>
      </c>
    </row>
    <row r="110" spans="1:29" ht="15.75" outlineLevel="2" x14ac:dyDescent="0.25">
      <c r="A110" s="10">
        <v>14</v>
      </c>
      <c r="B110" s="12" t="s">
        <v>66</v>
      </c>
      <c r="C110" s="78"/>
      <c r="D110" s="78">
        <v>939</v>
      </c>
      <c r="E110" s="110">
        <v>238</v>
      </c>
      <c r="F110" s="41"/>
      <c r="G110" s="114">
        <v>1.024</v>
      </c>
      <c r="H110" s="13" t="s">
        <v>8</v>
      </c>
      <c r="I110" s="13" t="s">
        <v>287</v>
      </c>
      <c r="J110" s="66">
        <v>2460900</v>
      </c>
      <c r="K110" s="66">
        <v>205075</v>
      </c>
      <c r="L110" s="51">
        <v>0.52711790000000003</v>
      </c>
      <c r="M110" s="14">
        <f>ROUND(K110*L110,2)</f>
        <v>108098.7</v>
      </c>
      <c r="N110" s="14">
        <f t="shared" si="48"/>
        <v>108098.7</v>
      </c>
      <c r="O110" s="14">
        <f t="shared" si="49"/>
        <v>108098.7</v>
      </c>
      <c r="P110" s="13" t="s">
        <v>287</v>
      </c>
      <c r="Q110" s="66">
        <v>2460900</v>
      </c>
      <c r="R110" s="66">
        <v>205075</v>
      </c>
      <c r="S110" s="92">
        <v>0.52711790000000003</v>
      </c>
      <c r="T110" s="100">
        <f>$R$109*S110*G110</f>
        <v>110693.07222272002</v>
      </c>
      <c r="U110" s="14">
        <f t="shared" si="62"/>
        <v>110693.07222272002</v>
      </c>
      <c r="V110" s="14">
        <f t="shared" si="62"/>
        <v>110693.07222272002</v>
      </c>
      <c r="W110" s="14">
        <f t="shared" si="62"/>
        <v>110693.07222272002</v>
      </c>
      <c r="X110" s="14">
        <f t="shared" si="62"/>
        <v>110693.07222272002</v>
      </c>
      <c r="Y110" s="14">
        <f t="shared" si="62"/>
        <v>110693.07222272002</v>
      </c>
      <c r="Z110" s="14">
        <f t="shared" si="62"/>
        <v>110693.07222272002</v>
      </c>
      <c r="AA110" s="14">
        <f t="shared" si="62"/>
        <v>110693.07222272002</v>
      </c>
      <c r="AB110" s="14">
        <f t="shared" si="62"/>
        <v>110693.07222272002</v>
      </c>
      <c r="AC110" s="74">
        <f>M110+N110+O110+T110+U110+V110+W110+X110+Y110+Z110+AA110+AB110</f>
        <v>1320533.7500044801</v>
      </c>
    </row>
    <row r="111" spans="1:29" ht="15.75" x14ac:dyDescent="0.25">
      <c r="A111" s="15">
        <v>5</v>
      </c>
      <c r="B111" s="24" t="s">
        <v>67</v>
      </c>
      <c r="C111" s="68">
        <f>C112+C131+C135</f>
        <v>22</v>
      </c>
      <c r="D111" s="68">
        <f t="shared" ref="D111:AC111" si="65">D112+D131+D135</f>
        <v>13111</v>
      </c>
      <c r="E111" s="112">
        <f t="shared" si="65"/>
        <v>1966</v>
      </c>
      <c r="F111" s="68">
        <f t="shared" si="65"/>
        <v>1</v>
      </c>
      <c r="G111" s="113">
        <f t="shared" si="65"/>
        <v>22.235999999999997</v>
      </c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93"/>
      <c r="T111" s="100"/>
      <c r="U111" s="14"/>
      <c r="V111" s="57"/>
      <c r="W111" s="57"/>
      <c r="X111" s="57"/>
      <c r="Y111" s="57"/>
      <c r="Z111" s="57"/>
      <c r="AA111" s="57"/>
      <c r="AB111" s="57"/>
      <c r="AC111" s="73">
        <f t="shared" si="65"/>
        <v>22218678.078496277</v>
      </c>
    </row>
    <row r="112" spans="1:29" ht="18.75" outlineLevel="1" x14ac:dyDescent="0.25">
      <c r="A112" s="10"/>
      <c r="B112" s="21" t="s">
        <v>6</v>
      </c>
      <c r="C112" s="23">
        <v>18</v>
      </c>
      <c r="D112" s="69">
        <f t="shared" ref="D112:G112" si="66">SUM(D113:D130)</f>
        <v>7881</v>
      </c>
      <c r="E112" s="116">
        <f t="shared" si="66"/>
        <v>1119</v>
      </c>
      <c r="F112" s="69">
        <f t="shared" si="66"/>
        <v>1</v>
      </c>
      <c r="G112" s="117">
        <f t="shared" si="66"/>
        <v>18.171999999999997</v>
      </c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96"/>
      <c r="T112" s="100"/>
      <c r="U112" s="14"/>
      <c r="V112" s="61"/>
      <c r="W112" s="61"/>
      <c r="X112" s="61"/>
      <c r="Y112" s="61"/>
      <c r="Z112" s="61"/>
      <c r="AA112" s="61"/>
      <c r="AB112" s="61"/>
      <c r="AC112" s="76">
        <f t="shared" ref="AC112" si="67">SUM(AC113:AC130)</f>
        <v>15093860.469801422</v>
      </c>
    </row>
    <row r="113" spans="1:34" ht="15.75" outlineLevel="2" x14ac:dyDescent="0.25">
      <c r="A113" s="44">
        <v>1</v>
      </c>
      <c r="B113" s="12" t="s">
        <v>68</v>
      </c>
      <c r="C113" s="78"/>
      <c r="D113" s="78">
        <v>126</v>
      </c>
      <c r="E113" s="110">
        <v>7</v>
      </c>
      <c r="F113" s="56"/>
      <c r="G113" s="109">
        <v>1.0009999999999999</v>
      </c>
      <c r="H113" s="13" t="s">
        <v>8</v>
      </c>
      <c r="I113" s="13" t="s">
        <v>274</v>
      </c>
      <c r="J113" s="52">
        <v>1230500</v>
      </c>
      <c r="K113" s="52">
        <v>102541.67</v>
      </c>
      <c r="L113" s="51">
        <v>0.81071280000000001</v>
      </c>
      <c r="M113" s="14">
        <f t="shared" ref="M113:M130" si="68">ROUND(K113*L113,2)</f>
        <v>83131.839999999997</v>
      </c>
      <c r="N113" s="14">
        <f t="shared" si="48"/>
        <v>83131.839999999997</v>
      </c>
      <c r="O113" s="14">
        <f t="shared" si="49"/>
        <v>83131.839999999997</v>
      </c>
      <c r="P113" s="13" t="s">
        <v>274</v>
      </c>
      <c r="Q113" s="52">
        <v>1230500</v>
      </c>
      <c r="R113" s="52">
        <v>102541.67</v>
      </c>
      <c r="S113" s="92">
        <v>0.81071280000000001</v>
      </c>
      <c r="T113" s="100">
        <f t="shared" ref="T113:T130" si="69">$R$113*S113*G113</f>
        <v>83214.976246778358</v>
      </c>
      <c r="U113" s="14">
        <f t="shared" ref="U113:AB128" si="70">T113</f>
        <v>83214.976246778358</v>
      </c>
      <c r="V113" s="14">
        <f t="shared" si="70"/>
        <v>83214.976246778358</v>
      </c>
      <c r="W113" s="14">
        <f t="shared" si="70"/>
        <v>83214.976246778358</v>
      </c>
      <c r="X113" s="14">
        <f t="shared" si="70"/>
        <v>83214.976246778358</v>
      </c>
      <c r="Y113" s="14">
        <f t="shared" si="70"/>
        <v>83214.976246778358</v>
      </c>
      <c r="Z113" s="14">
        <f t="shared" si="70"/>
        <v>83214.976246778358</v>
      </c>
      <c r="AA113" s="14">
        <f t="shared" si="70"/>
        <v>83214.976246778358</v>
      </c>
      <c r="AB113" s="14">
        <f t="shared" si="70"/>
        <v>83214.976246778358</v>
      </c>
      <c r="AC113" s="74">
        <f t="shared" ref="AC113:AC130" si="71">M113+N113+O113+T113+U113+V113+W113+X113+Y113+Z113+AA113+AB113</f>
        <v>998330.30622100539</v>
      </c>
      <c r="AE113" s="48"/>
      <c r="AH113" s="17"/>
    </row>
    <row r="114" spans="1:34" ht="15.75" outlineLevel="2" x14ac:dyDescent="0.25">
      <c r="A114" s="44">
        <v>2</v>
      </c>
      <c r="B114" s="12" t="s">
        <v>69</v>
      </c>
      <c r="C114" s="78"/>
      <c r="D114" s="78">
        <v>207</v>
      </c>
      <c r="E114" s="110">
        <v>41</v>
      </c>
      <c r="F114" s="53"/>
      <c r="G114" s="109">
        <v>1.0109999999999999</v>
      </c>
      <c r="H114" s="13" t="s">
        <v>8</v>
      </c>
      <c r="I114" s="13" t="s">
        <v>274</v>
      </c>
      <c r="J114" s="52">
        <v>1230500</v>
      </c>
      <c r="K114" s="52">
        <v>102541.67</v>
      </c>
      <c r="L114" s="51">
        <v>0.38530320000000001</v>
      </c>
      <c r="M114" s="14">
        <f t="shared" si="68"/>
        <v>39509.629999999997</v>
      </c>
      <c r="N114" s="14">
        <f t="shared" si="48"/>
        <v>39509.629999999997</v>
      </c>
      <c r="O114" s="14">
        <f t="shared" si="49"/>
        <v>39509.629999999997</v>
      </c>
      <c r="P114" s="13" t="s">
        <v>274</v>
      </c>
      <c r="Q114" s="52">
        <v>1230500</v>
      </c>
      <c r="R114" s="52">
        <v>102541.67</v>
      </c>
      <c r="S114" s="92">
        <v>0.38530320000000001</v>
      </c>
      <c r="T114" s="100">
        <f t="shared" si="69"/>
        <v>39944.239553771782</v>
      </c>
      <c r="U114" s="14">
        <f t="shared" si="70"/>
        <v>39944.239553771782</v>
      </c>
      <c r="V114" s="14">
        <f t="shared" si="70"/>
        <v>39944.239553771782</v>
      </c>
      <c r="W114" s="14">
        <f t="shared" si="70"/>
        <v>39944.239553771782</v>
      </c>
      <c r="X114" s="14">
        <f t="shared" si="70"/>
        <v>39944.239553771782</v>
      </c>
      <c r="Y114" s="14">
        <f t="shared" si="70"/>
        <v>39944.239553771782</v>
      </c>
      <c r="Z114" s="14">
        <f t="shared" si="70"/>
        <v>39944.239553771782</v>
      </c>
      <c r="AA114" s="14">
        <f t="shared" si="70"/>
        <v>39944.239553771782</v>
      </c>
      <c r="AB114" s="14">
        <f t="shared" si="70"/>
        <v>39944.239553771782</v>
      </c>
      <c r="AC114" s="74">
        <f t="shared" si="71"/>
        <v>478027.04598394613</v>
      </c>
      <c r="AE114" s="48"/>
      <c r="AH114" s="17"/>
    </row>
    <row r="115" spans="1:34" ht="15.75" outlineLevel="2" x14ac:dyDescent="0.25">
      <c r="A115" s="44">
        <v>3</v>
      </c>
      <c r="B115" s="12" t="s">
        <v>70</v>
      </c>
      <c r="C115" s="78"/>
      <c r="D115" s="78">
        <v>619</v>
      </c>
      <c r="E115" s="110">
        <v>112</v>
      </c>
      <c r="F115" s="53"/>
      <c r="G115" s="109">
        <v>1.0149999999999999</v>
      </c>
      <c r="H115" s="13" t="s">
        <v>8</v>
      </c>
      <c r="I115" s="13" t="s">
        <v>274</v>
      </c>
      <c r="J115" s="52">
        <v>1230500</v>
      </c>
      <c r="K115" s="52">
        <v>102541.67</v>
      </c>
      <c r="L115" s="51">
        <v>0.81071280000000001</v>
      </c>
      <c r="M115" s="14">
        <f t="shared" si="68"/>
        <v>83131.839999999997</v>
      </c>
      <c r="N115" s="14">
        <f t="shared" si="48"/>
        <v>83131.839999999997</v>
      </c>
      <c r="O115" s="14">
        <f t="shared" si="49"/>
        <v>83131.839999999997</v>
      </c>
      <c r="P115" s="13" t="s">
        <v>274</v>
      </c>
      <c r="Q115" s="52">
        <v>1230500</v>
      </c>
      <c r="R115" s="52">
        <v>102541.67</v>
      </c>
      <c r="S115" s="92">
        <v>0.81071280000000001</v>
      </c>
      <c r="T115" s="100">
        <f t="shared" si="69"/>
        <v>84378.822068411624</v>
      </c>
      <c r="U115" s="14">
        <f t="shared" si="70"/>
        <v>84378.822068411624</v>
      </c>
      <c r="V115" s="14">
        <f t="shared" si="70"/>
        <v>84378.822068411624</v>
      </c>
      <c r="W115" s="14">
        <f t="shared" si="70"/>
        <v>84378.822068411624</v>
      </c>
      <c r="X115" s="14">
        <f t="shared" si="70"/>
        <v>84378.822068411624</v>
      </c>
      <c r="Y115" s="14">
        <f t="shared" si="70"/>
        <v>84378.822068411624</v>
      </c>
      <c r="Z115" s="14">
        <f t="shared" si="70"/>
        <v>84378.822068411624</v>
      </c>
      <c r="AA115" s="14">
        <f t="shared" si="70"/>
        <v>84378.822068411624</v>
      </c>
      <c r="AB115" s="14">
        <f t="shared" si="70"/>
        <v>84378.822068411624</v>
      </c>
      <c r="AC115" s="74">
        <f t="shared" si="71"/>
        <v>1008804.9186157046</v>
      </c>
      <c r="AE115" s="48"/>
      <c r="AH115" s="17"/>
    </row>
    <row r="116" spans="1:34" ht="15.75" outlineLevel="2" x14ac:dyDescent="0.25">
      <c r="A116" s="44">
        <v>4</v>
      </c>
      <c r="B116" s="12" t="s">
        <v>71</v>
      </c>
      <c r="C116" s="78"/>
      <c r="D116" s="78">
        <v>344</v>
      </c>
      <c r="E116" s="110">
        <v>45</v>
      </c>
      <c r="F116" s="53"/>
      <c r="G116" s="109">
        <v>1.006</v>
      </c>
      <c r="H116" s="13" t="s">
        <v>8</v>
      </c>
      <c r="I116" s="13" t="s">
        <v>274</v>
      </c>
      <c r="J116" s="52">
        <v>1230500</v>
      </c>
      <c r="K116" s="52">
        <v>102541.67</v>
      </c>
      <c r="L116" s="51">
        <v>0.81071280000000001</v>
      </c>
      <c r="M116" s="14">
        <f t="shared" si="68"/>
        <v>83131.839999999997</v>
      </c>
      <c r="N116" s="14">
        <f t="shared" si="48"/>
        <v>83131.839999999997</v>
      </c>
      <c r="O116" s="14">
        <f t="shared" si="49"/>
        <v>83131.839999999997</v>
      </c>
      <c r="P116" s="13" t="s">
        <v>274</v>
      </c>
      <c r="Q116" s="52">
        <v>1230500</v>
      </c>
      <c r="R116" s="52">
        <v>102541.67</v>
      </c>
      <c r="S116" s="92">
        <v>0.81071280000000001</v>
      </c>
      <c r="T116" s="100">
        <f t="shared" si="69"/>
        <v>83630.635468790249</v>
      </c>
      <c r="U116" s="14">
        <f t="shared" si="70"/>
        <v>83630.635468790249</v>
      </c>
      <c r="V116" s="14">
        <f t="shared" si="70"/>
        <v>83630.635468790249</v>
      </c>
      <c r="W116" s="14">
        <f t="shared" si="70"/>
        <v>83630.635468790249</v>
      </c>
      <c r="X116" s="14">
        <f t="shared" si="70"/>
        <v>83630.635468790249</v>
      </c>
      <c r="Y116" s="14">
        <f t="shared" si="70"/>
        <v>83630.635468790249</v>
      </c>
      <c r="Z116" s="14">
        <f t="shared" si="70"/>
        <v>83630.635468790249</v>
      </c>
      <c r="AA116" s="14">
        <f t="shared" si="70"/>
        <v>83630.635468790249</v>
      </c>
      <c r="AB116" s="14">
        <f t="shared" si="70"/>
        <v>83630.635468790249</v>
      </c>
      <c r="AC116" s="74">
        <f t="shared" si="71"/>
        <v>1002071.2392191126</v>
      </c>
      <c r="AE116" s="48"/>
      <c r="AH116" s="17"/>
    </row>
    <row r="117" spans="1:34" ht="15.75" outlineLevel="2" x14ac:dyDescent="0.25">
      <c r="A117" s="10">
        <v>5</v>
      </c>
      <c r="B117" s="12" t="s">
        <v>72</v>
      </c>
      <c r="C117" s="78"/>
      <c r="D117" s="78">
        <v>298</v>
      </c>
      <c r="E117" s="110">
        <v>74</v>
      </c>
      <c r="F117" s="53"/>
      <c r="G117" s="109">
        <v>1.01</v>
      </c>
      <c r="H117" s="13" t="s">
        <v>8</v>
      </c>
      <c r="I117" s="13" t="s">
        <v>274</v>
      </c>
      <c r="J117" s="52">
        <v>1230500</v>
      </c>
      <c r="K117" s="52">
        <v>102541.67</v>
      </c>
      <c r="L117" s="51">
        <v>0.81071280000000001</v>
      </c>
      <c r="M117" s="14">
        <f t="shared" si="68"/>
        <v>83131.839999999997</v>
      </c>
      <c r="N117" s="14">
        <f t="shared" si="48"/>
        <v>83131.839999999997</v>
      </c>
      <c r="O117" s="14">
        <f t="shared" si="49"/>
        <v>83131.839999999997</v>
      </c>
      <c r="P117" s="13" t="s">
        <v>274</v>
      </c>
      <c r="Q117" s="52">
        <v>1230500</v>
      </c>
      <c r="R117" s="52">
        <v>102541.67</v>
      </c>
      <c r="S117" s="92">
        <v>0.81071280000000001</v>
      </c>
      <c r="T117" s="100">
        <f t="shared" si="69"/>
        <v>83963.162846399762</v>
      </c>
      <c r="U117" s="14">
        <f t="shared" si="70"/>
        <v>83963.162846399762</v>
      </c>
      <c r="V117" s="14">
        <f t="shared" si="70"/>
        <v>83963.162846399762</v>
      </c>
      <c r="W117" s="14">
        <f t="shared" si="70"/>
        <v>83963.162846399762</v>
      </c>
      <c r="X117" s="14">
        <f t="shared" si="70"/>
        <v>83963.162846399762</v>
      </c>
      <c r="Y117" s="14">
        <f t="shared" si="70"/>
        <v>83963.162846399762</v>
      </c>
      <c r="Z117" s="14">
        <f t="shared" si="70"/>
        <v>83963.162846399762</v>
      </c>
      <c r="AA117" s="14">
        <f t="shared" si="70"/>
        <v>83963.162846399762</v>
      </c>
      <c r="AB117" s="14">
        <f t="shared" si="70"/>
        <v>83963.162846399762</v>
      </c>
      <c r="AC117" s="74">
        <f t="shared" si="71"/>
        <v>1005063.9856175976</v>
      </c>
      <c r="AE117" s="48"/>
      <c r="AH117" s="17"/>
    </row>
    <row r="118" spans="1:34" ht="15.75" outlineLevel="2" x14ac:dyDescent="0.25">
      <c r="A118" s="10">
        <v>6</v>
      </c>
      <c r="B118" s="12" t="s">
        <v>73</v>
      </c>
      <c r="C118" s="78"/>
      <c r="D118" s="78">
        <v>541</v>
      </c>
      <c r="E118" s="110">
        <v>77</v>
      </c>
      <c r="F118" s="53"/>
      <c r="G118" s="109">
        <v>1.016</v>
      </c>
      <c r="H118" s="13" t="s">
        <v>8</v>
      </c>
      <c r="I118" s="13" t="s">
        <v>274</v>
      </c>
      <c r="J118" s="52">
        <v>1230500</v>
      </c>
      <c r="K118" s="52">
        <v>102541.67</v>
      </c>
      <c r="L118" s="51">
        <v>0.52710639999999997</v>
      </c>
      <c r="M118" s="14">
        <f t="shared" si="68"/>
        <v>54050.37</v>
      </c>
      <c r="N118" s="14">
        <f t="shared" si="48"/>
        <v>54050.37</v>
      </c>
      <c r="O118" s="14">
        <f t="shared" si="49"/>
        <v>54050.37</v>
      </c>
      <c r="P118" s="13" t="s">
        <v>274</v>
      </c>
      <c r="Q118" s="52">
        <v>1230500</v>
      </c>
      <c r="R118" s="52">
        <v>102541.67</v>
      </c>
      <c r="S118" s="92">
        <v>0.52710639999999997</v>
      </c>
      <c r="T118" s="100">
        <f t="shared" si="69"/>
        <v>54915.176452067004</v>
      </c>
      <c r="U118" s="14">
        <f t="shared" si="70"/>
        <v>54915.176452067004</v>
      </c>
      <c r="V118" s="14">
        <f t="shared" si="70"/>
        <v>54915.176452067004</v>
      </c>
      <c r="W118" s="14">
        <f t="shared" si="70"/>
        <v>54915.176452067004</v>
      </c>
      <c r="X118" s="14">
        <f t="shared" si="70"/>
        <v>54915.176452067004</v>
      </c>
      <c r="Y118" s="14">
        <f t="shared" si="70"/>
        <v>54915.176452067004</v>
      </c>
      <c r="Z118" s="14">
        <f t="shared" si="70"/>
        <v>54915.176452067004</v>
      </c>
      <c r="AA118" s="14">
        <f t="shared" si="70"/>
        <v>54915.176452067004</v>
      </c>
      <c r="AB118" s="14">
        <f t="shared" si="70"/>
        <v>54915.176452067004</v>
      </c>
      <c r="AC118" s="74">
        <f t="shared" si="71"/>
        <v>656387.69806860294</v>
      </c>
      <c r="AE118" s="48"/>
      <c r="AH118" s="17"/>
    </row>
    <row r="119" spans="1:34" ht="15.75" outlineLevel="2" x14ac:dyDescent="0.25">
      <c r="A119" s="10">
        <v>7</v>
      </c>
      <c r="B119" s="12" t="s">
        <v>74</v>
      </c>
      <c r="C119" s="78"/>
      <c r="D119" s="78">
        <v>417</v>
      </c>
      <c r="E119" s="110">
        <v>63</v>
      </c>
      <c r="F119" s="53">
        <v>1</v>
      </c>
      <c r="G119" s="109">
        <v>1</v>
      </c>
      <c r="H119" s="13" t="s">
        <v>8</v>
      </c>
      <c r="I119" s="13" t="s">
        <v>274</v>
      </c>
      <c r="J119" s="52">
        <v>1230500</v>
      </c>
      <c r="K119" s="52">
        <v>102541.67</v>
      </c>
      <c r="L119" s="51">
        <v>0.81071280000000001</v>
      </c>
      <c r="M119" s="14">
        <f t="shared" si="68"/>
        <v>83131.839999999997</v>
      </c>
      <c r="N119" s="14">
        <f t="shared" si="48"/>
        <v>83131.839999999997</v>
      </c>
      <c r="O119" s="14">
        <f t="shared" si="49"/>
        <v>83131.839999999997</v>
      </c>
      <c r="P119" s="13" t="s">
        <v>274</v>
      </c>
      <c r="Q119" s="52">
        <v>1230500</v>
      </c>
      <c r="R119" s="52">
        <v>102541.67</v>
      </c>
      <c r="S119" s="92">
        <v>0.81071280000000001</v>
      </c>
      <c r="T119" s="100">
        <f t="shared" si="69"/>
        <v>83131.844402375995</v>
      </c>
      <c r="U119" s="14">
        <f t="shared" si="70"/>
        <v>83131.844402375995</v>
      </c>
      <c r="V119" s="14">
        <f t="shared" si="70"/>
        <v>83131.844402375995</v>
      </c>
      <c r="W119" s="14">
        <f t="shared" si="70"/>
        <v>83131.844402375995</v>
      </c>
      <c r="X119" s="14">
        <f t="shared" si="70"/>
        <v>83131.844402375995</v>
      </c>
      <c r="Y119" s="14">
        <f t="shared" si="70"/>
        <v>83131.844402375995</v>
      </c>
      <c r="Z119" s="14">
        <f t="shared" si="70"/>
        <v>83131.844402375995</v>
      </c>
      <c r="AA119" s="14">
        <f t="shared" si="70"/>
        <v>83131.844402375995</v>
      </c>
      <c r="AB119" s="14">
        <f t="shared" si="70"/>
        <v>83131.844402375995</v>
      </c>
      <c r="AC119" s="74">
        <f t="shared" si="71"/>
        <v>997582.11962138384</v>
      </c>
      <c r="AE119" s="48"/>
      <c r="AH119" s="17"/>
    </row>
    <row r="120" spans="1:34" ht="15.75" outlineLevel="2" x14ac:dyDescent="0.25">
      <c r="A120" s="10">
        <v>8</v>
      </c>
      <c r="B120" s="12" t="s">
        <v>75</v>
      </c>
      <c r="C120" s="78"/>
      <c r="D120" s="78">
        <v>505</v>
      </c>
      <c r="E120" s="110">
        <v>74</v>
      </c>
      <c r="F120" s="53"/>
      <c r="G120" s="109">
        <v>1.01</v>
      </c>
      <c r="H120" s="13" t="s">
        <v>8</v>
      </c>
      <c r="I120" s="13" t="s">
        <v>274</v>
      </c>
      <c r="J120" s="52">
        <v>1230500</v>
      </c>
      <c r="K120" s="52">
        <v>102541.67</v>
      </c>
      <c r="L120" s="51">
        <v>0.81071280000000001</v>
      </c>
      <c r="M120" s="14">
        <f t="shared" si="68"/>
        <v>83131.839999999997</v>
      </c>
      <c r="N120" s="14">
        <f t="shared" si="48"/>
        <v>83131.839999999997</v>
      </c>
      <c r="O120" s="14">
        <f t="shared" si="49"/>
        <v>83131.839999999997</v>
      </c>
      <c r="P120" s="13" t="s">
        <v>274</v>
      </c>
      <c r="Q120" s="52">
        <v>1230500</v>
      </c>
      <c r="R120" s="52">
        <v>102541.67</v>
      </c>
      <c r="S120" s="92">
        <v>0.81071280000000001</v>
      </c>
      <c r="T120" s="100">
        <f t="shared" si="69"/>
        <v>83963.162846399762</v>
      </c>
      <c r="U120" s="14">
        <f t="shared" si="70"/>
        <v>83963.162846399762</v>
      </c>
      <c r="V120" s="14">
        <f t="shared" si="70"/>
        <v>83963.162846399762</v>
      </c>
      <c r="W120" s="14">
        <f t="shared" si="70"/>
        <v>83963.162846399762</v>
      </c>
      <c r="X120" s="14">
        <f t="shared" si="70"/>
        <v>83963.162846399762</v>
      </c>
      <c r="Y120" s="14">
        <f t="shared" si="70"/>
        <v>83963.162846399762</v>
      </c>
      <c r="Z120" s="14">
        <f t="shared" si="70"/>
        <v>83963.162846399762</v>
      </c>
      <c r="AA120" s="14">
        <f t="shared" si="70"/>
        <v>83963.162846399762</v>
      </c>
      <c r="AB120" s="14">
        <f t="shared" si="70"/>
        <v>83963.162846399762</v>
      </c>
      <c r="AC120" s="74">
        <f t="shared" si="71"/>
        <v>1005063.9856175976</v>
      </c>
      <c r="AE120" s="48"/>
      <c r="AH120" s="17"/>
    </row>
    <row r="121" spans="1:34" ht="15.75" outlineLevel="2" x14ac:dyDescent="0.25">
      <c r="A121" s="10">
        <v>9</v>
      </c>
      <c r="B121" s="12" t="s">
        <v>76</v>
      </c>
      <c r="C121" s="78"/>
      <c r="D121" s="78">
        <v>839</v>
      </c>
      <c r="E121" s="110">
        <v>93</v>
      </c>
      <c r="F121" s="53"/>
      <c r="G121" s="109">
        <v>1.0189999999999999</v>
      </c>
      <c r="H121" s="13" t="s">
        <v>8</v>
      </c>
      <c r="I121" s="13" t="s">
        <v>274</v>
      </c>
      <c r="J121" s="52">
        <v>1230500</v>
      </c>
      <c r="K121" s="52">
        <v>102541.67</v>
      </c>
      <c r="L121" s="51">
        <v>0.52710639999999997</v>
      </c>
      <c r="M121" s="14">
        <f t="shared" si="68"/>
        <v>54050.37</v>
      </c>
      <c r="N121" s="14">
        <f t="shared" si="48"/>
        <v>54050.37</v>
      </c>
      <c r="O121" s="14">
        <f t="shared" si="49"/>
        <v>54050.37</v>
      </c>
      <c r="P121" s="13" t="s">
        <v>274</v>
      </c>
      <c r="Q121" s="52">
        <v>1230500</v>
      </c>
      <c r="R121" s="52">
        <v>102541.67</v>
      </c>
      <c r="S121" s="92">
        <v>0.52710639999999997</v>
      </c>
      <c r="T121" s="100">
        <f t="shared" si="69"/>
        <v>55077.327563638064</v>
      </c>
      <c r="U121" s="14">
        <f t="shared" si="70"/>
        <v>55077.327563638064</v>
      </c>
      <c r="V121" s="14">
        <f t="shared" si="70"/>
        <v>55077.327563638064</v>
      </c>
      <c r="W121" s="14">
        <f t="shared" si="70"/>
        <v>55077.327563638064</v>
      </c>
      <c r="X121" s="14">
        <f t="shared" si="70"/>
        <v>55077.327563638064</v>
      </c>
      <c r="Y121" s="14">
        <f t="shared" si="70"/>
        <v>55077.327563638064</v>
      </c>
      <c r="Z121" s="14">
        <f t="shared" si="70"/>
        <v>55077.327563638064</v>
      </c>
      <c r="AA121" s="14">
        <f t="shared" si="70"/>
        <v>55077.327563638064</v>
      </c>
      <c r="AB121" s="14">
        <f t="shared" si="70"/>
        <v>55077.327563638064</v>
      </c>
      <c r="AC121" s="74">
        <f t="shared" si="71"/>
        <v>657847.05807274254</v>
      </c>
      <c r="AE121" s="48"/>
      <c r="AH121" s="17"/>
    </row>
    <row r="122" spans="1:34" ht="15.75" outlineLevel="2" x14ac:dyDescent="0.25">
      <c r="A122" s="10">
        <v>10</v>
      </c>
      <c r="B122" s="12" t="s">
        <v>77</v>
      </c>
      <c r="C122" s="78"/>
      <c r="D122" s="78">
        <v>283</v>
      </c>
      <c r="E122" s="110">
        <v>22</v>
      </c>
      <c r="F122" s="53"/>
      <c r="G122" s="109">
        <v>1.0029999999999999</v>
      </c>
      <c r="H122" s="13" t="s">
        <v>8</v>
      </c>
      <c r="I122" s="13" t="s">
        <v>274</v>
      </c>
      <c r="J122" s="52">
        <v>1230500</v>
      </c>
      <c r="K122" s="52">
        <v>102541.67</v>
      </c>
      <c r="L122" s="51">
        <v>0.81071280000000001</v>
      </c>
      <c r="M122" s="14">
        <f t="shared" si="68"/>
        <v>83131.839999999997</v>
      </c>
      <c r="N122" s="14">
        <f t="shared" si="48"/>
        <v>83131.839999999997</v>
      </c>
      <c r="O122" s="14">
        <f t="shared" si="49"/>
        <v>83131.839999999997</v>
      </c>
      <c r="P122" s="13" t="s">
        <v>274</v>
      </c>
      <c r="Q122" s="52">
        <v>1230500</v>
      </c>
      <c r="R122" s="52">
        <v>102541.67</v>
      </c>
      <c r="S122" s="92">
        <v>0.81071280000000001</v>
      </c>
      <c r="T122" s="100">
        <f t="shared" si="69"/>
        <v>83381.239935583115</v>
      </c>
      <c r="U122" s="14">
        <f t="shared" si="70"/>
        <v>83381.239935583115</v>
      </c>
      <c r="V122" s="14">
        <f t="shared" si="70"/>
        <v>83381.239935583115</v>
      </c>
      <c r="W122" s="14">
        <f t="shared" si="70"/>
        <v>83381.239935583115</v>
      </c>
      <c r="X122" s="14">
        <f t="shared" si="70"/>
        <v>83381.239935583115</v>
      </c>
      <c r="Y122" s="14">
        <f t="shared" si="70"/>
        <v>83381.239935583115</v>
      </c>
      <c r="Z122" s="14">
        <f t="shared" si="70"/>
        <v>83381.239935583115</v>
      </c>
      <c r="AA122" s="14">
        <f t="shared" si="70"/>
        <v>83381.239935583115</v>
      </c>
      <c r="AB122" s="14">
        <f t="shared" si="70"/>
        <v>83381.239935583115</v>
      </c>
      <c r="AC122" s="74">
        <f t="shared" si="71"/>
        <v>999826.67942024779</v>
      </c>
      <c r="AE122" s="48"/>
      <c r="AH122" s="17"/>
    </row>
    <row r="123" spans="1:34" ht="15.75" outlineLevel="2" x14ac:dyDescent="0.25">
      <c r="A123" s="10">
        <v>11</v>
      </c>
      <c r="B123" s="12" t="s">
        <v>78</v>
      </c>
      <c r="C123" s="78"/>
      <c r="D123" s="78">
        <v>607</v>
      </c>
      <c r="E123" s="110">
        <v>69</v>
      </c>
      <c r="F123" s="53"/>
      <c r="G123" s="109">
        <v>1.0089999999999999</v>
      </c>
      <c r="H123" s="13" t="s">
        <v>8</v>
      </c>
      <c r="I123" s="13" t="s">
        <v>274</v>
      </c>
      <c r="J123" s="52">
        <v>1230500</v>
      </c>
      <c r="K123" s="52">
        <v>102541.67</v>
      </c>
      <c r="L123" s="51">
        <v>0.81071280000000001</v>
      </c>
      <c r="M123" s="14">
        <f t="shared" si="68"/>
        <v>83131.839999999997</v>
      </c>
      <c r="N123" s="14">
        <f t="shared" si="48"/>
        <v>83131.839999999997</v>
      </c>
      <c r="O123" s="14">
        <f t="shared" si="49"/>
        <v>83131.839999999997</v>
      </c>
      <c r="P123" s="13" t="s">
        <v>274</v>
      </c>
      <c r="Q123" s="52">
        <v>1230500</v>
      </c>
      <c r="R123" s="52">
        <v>102541.67</v>
      </c>
      <c r="S123" s="92">
        <v>0.81071280000000001</v>
      </c>
      <c r="T123" s="100">
        <f t="shared" si="69"/>
        <v>83880.031001997369</v>
      </c>
      <c r="U123" s="14">
        <f t="shared" si="70"/>
        <v>83880.031001997369</v>
      </c>
      <c r="V123" s="14">
        <f t="shared" si="70"/>
        <v>83880.031001997369</v>
      </c>
      <c r="W123" s="14">
        <f t="shared" si="70"/>
        <v>83880.031001997369</v>
      </c>
      <c r="X123" s="14">
        <f t="shared" si="70"/>
        <v>83880.031001997369</v>
      </c>
      <c r="Y123" s="14">
        <f t="shared" si="70"/>
        <v>83880.031001997369</v>
      </c>
      <c r="Z123" s="14">
        <f t="shared" si="70"/>
        <v>83880.031001997369</v>
      </c>
      <c r="AA123" s="14">
        <f t="shared" si="70"/>
        <v>83880.031001997369</v>
      </c>
      <c r="AB123" s="14">
        <f t="shared" si="70"/>
        <v>83880.031001997369</v>
      </c>
      <c r="AC123" s="74">
        <f t="shared" si="71"/>
        <v>1004315.7990179765</v>
      </c>
      <c r="AE123" s="48"/>
      <c r="AH123" s="17"/>
    </row>
    <row r="124" spans="1:34" ht="15.75" outlineLevel="2" x14ac:dyDescent="0.25">
      <c r="A124" s="46">
        <v>12</v>
      </c>
      <c r="B124" s="47" t="s">
        <v>80</v>
      </c>
      <c r="C124" s="80"/>
      <c r="D124" s="80">
        <v>618</v>
      </c>
      <c r="E124" s="108">
        <v>110</v>
      </c>
      <c r="F124" s="62"/>
      <c r="G124" s="109">
        <v>1.014</v>
      </c>
      <c r="H124" s="16" t="s">
        <v>8</v>
      </c>
      <c r="I124" s="13" t="s">
        <v>274</v>
      </c>
      <c r="J124" s="52">
        <v>1230500</v>
      </c>
      <c r="K124" s="52">
        <v>102541.67</v>
      </c>
      <c r="L124" s="51">
        <v>0.81071280000000001</v>
      </c>
      <c r="M124" s="14">
        <f t="shared" si="68"/>
        <v>83131.839999999997</v>
      </c>
      <c r="N124" s="14">
        <f t="shared" si="48"/>
        <v>83131.839999999997</v>
      </c>
      <c r="O124" s="14">
        <f t="shared" si="49"/>
        <v>83131.839999999997</v>
      </c>
      <c r="P124" s="13" t="s">
        <v>274</v>
      </c>
      <c r="Q124" s="52">
        <v>1230500</v>
      </c>
      <c r="R124" s="52">
        <v>102541.67</v>
      </c>
      <c r="S124" s="92">
        <v>0.81071280000000001</v>
      </c>
      <c r="T124" s="100">
        <f t="shared" si="69"/>
        <v>84295.69022400926</v>
      </c>
      <c r="U124" s="14">
        <f t="shared" si="70"/>
        <v>84295.69022400926</v>
      </c>
      <c r="V124" s="14">
        <f t="shared" si="70"/>
        <v>84295.69022400926</v>
      </c>
      <c r="W124" s="14">
        <f t="shared" si="70"/>
        <v>84295.69022400926</v>
      </c>
      <c r="X124" s="14">
        <f t="shared" si="70"/>
        <v>84295.69022400926</v>
      </c>
      <c r="Y124" s="14">
        <f t="shared" si="70"/>
        <v>84295.69022400926</v>
      </c>
      <c r="Z124" s="14">
        <f t="shared" si="70"/>
        <v>84295.69022400926</v>
      </c>
      <c r="AA124" s="14">
        <f t="shared" si="70"/>
        <v>84295.69022400926</v>
      </c>
      <c r="AB124" s="14">
        <f t="shared" si="70"/>
        <v>84295.69022400926</v>
      </c>
      <c r="AC124" s="74">
        <f t="shared" si="71"/>
        <v>1008056.7320160831</v>
      </c>
      <c r="AE124" s="48"/>
      <c r="AH124" s="17"/>
    </row>
    <row r="125" spans="1:34" ht="15.75" outlineLevel="2" x14ac:dyDescent="0.25">
      <c r="A125" s="10">
        <v>13</v>
      </c>
      <c r="B125" s="12" t="s">
        <v>217</v>
      </c>
      <c r="C125" s="78"/>
      <c r="D125" s="78">
        <v>624</v>
      </c>
      <c r="E125" s="110">
        <v>41</v>
      </c>
      <c r="F125" s="53"/>
      <c r="G125" s="109">
        <v>1.008</v>
      </c>
      <c r="H125" s="13" t="s">
        <v>8</v>
      </c>
      <c r="I125" s="13" t="s">
        <v>274</v>
      </c>
      <c r="J125" s="52">
        <v>1230500</v>
      </c>
      <c r="K125" s="52">
        <v>102541.67</v>
      </c>
      <c r="L125" s="51">
        <v>0.52710639999999997</v>
      </c>
      <c r="M125" s="14">
        <f t="shared" si="68"/>
        <v>54050.37</v>
      </c>
      <c r="N125" s="14">
        <f t="shared" ref="N125:N182" si="72">M125</f>
        <v>54050.37</v>
      </c>
      <c r="O125" s="14">
        <f t="shared" ref="O125:O182" si="73">M125</f>
        <v>54050.37</v>
      </c>
      <c r="P125" s="13" t="s">
        <v>274</v>
      </c>
      <c r="Q125" s="52">
        <v>1230500</v>
      </c>
      <c r="R125" s="52">
        <v>102541.67</v>
      </c>
      <c r="S125" s="92">
        <v>0.52710639999999997</v>
      </c>
      <c r="T125" s="100">
        <f t="shared" si="69"/>
        <v>54482.773487877501</v>
      </c>
      <c r="U125" s="14">
        <f t="shared" si="70"/>
        <v>54482.773487877501</v>
      </c>
      <c r="V125" s="14">
        <f t="shared" si="70"/>
        <v>54482.773487877501</v>
      </c>
      <c r="W125" s="14">
        <f t="shared" si="70"/>
        <v>54482.773487877501</v>
      </c>
      <c r="X125" s="14">
        <f t="shared" si="70"/>
        <v>54482.773487877501</v>
      </c>
      <c r="Y125" s="14">
        <f t="shared" si="70"/>
        <v>54482.773487877501</v>
      </c>
      <c r="Z125" s="14">
        <f t="shared" si="70"/>
        <v>54482.773487877501</v>
      </c>
      <c r="AA125" s="14">
        <f t="shared" si="70"/>
        <v>54482.773487877501</v>
      </c>
      <c r="AB125" s="14">
        <f t="shared" si="70"/>
        <v>54482.773487877501</v>
      </c>
      <c r="AC125" s="74">
        <f t="shared" si="71"/>
        <v>652496.07139089738</v>
      </c>
      <c r="AE125" s="48"/>
      <c r="AH125" s="17"/>
    </row>
    <row r="126" spans="1:34" ht="15.75" outlineLevel="2" x14ac:dyDescent="0.25">
      <c r="A126" s="10">
        <v>14</v>
      </c>
      <c r="B126" s="12" t="s">
        <v>218</v>
      </c>
      <c r="C126" s="78"/>
      <c r="D126" s="78">
        <v>348</v>
      </c>
      <c r="E126" s="110">
        <v>47</v>
      </c>
      <c r="F126" s="53"/>
      <c r="G126" s="109">
        <v>1.0089999999999999</v>
      </c>
      <c r="H126" s="13" t="s">
        <v>8</v>
      </c>
      <c r="I126" s="13" t="s">
        <v>274</v>
      </c>
      <c r="J126" s="52">
        <v>1230500</v>
      </c>
      <c r="K126" s="52">
        <v>102541.67</v>
      </c>
      <c r="L126" s="51">
        <v>0.52710639999999997</v>
      </c>
      <c r="M126" s="14">
        <f t="shared" si="68"/>
        <v>54050.37</v>
      </c>
      <c r="N126" s="14">
        <f t="shared" si="72"/>
        <v>54050.37</v>
      </c>
      <c r="O126" s="14">
        <f t="shared" si="73"/>
        <v>54050.37</v>
      </c>
      <c r="P126" s="13" t="s">
        <v>274</v>
      </c>
      <c r="Q126" s="52">
        <v>1230500</v>
      </c>
      <c r="R126" s="52">
        <v>102541.67</v>
      </c>
      <c r="S126" s="92">
        <v>0.52710639999999997</v>
      </c>
      <c r="T126" s="100">
        <f t="shared" si="69"/>
        <v>54536.823858401185</v>
      </c>
      <c r="U126" s="14">
        <f t="shared" si="70"/>
        <v>54536.823858401185</v>
      </c>
      <c r="V126" s="14">
        <f t="shared" si="70"/>
        <v>54536.823858401185</v>
      </c>
      <c r="W126" s="14">
        <f t="shared" si="70"/>
        <v>54536.823858401185</v>
      </c>
      <c r="X126" s="14">
        <f t="shared" si="70"/>
        <v>54536.823858401185</v>
      </c>
      <c r="Y126" s="14">
        <f t="shared" si="70"/>
        <v>54536.823858401185</v>
      </c>
      <c r="Z126" s="14">
        <f t="shared" si="70"/>
        <v>54536.823858401185</v>
      </c>
      <c r="AA126" s="14">
        <f t="shared" si="70"/>
        <v>54536.823858401185</v>
      </c>
      <c r="AB126" s="14">
        <f t="shared" si="70"/>
        <v>54536.823858401185</v>
      </c>
      <c r="AC126" s="74">
        <f t="shared" si="71"/>
        <v>652982.52472561051</v>
      </c>
      <c r="AE126" s="48"/>
      <c r="AH126" s="17"/>
    </row>
    <row r="127" spans="1:34" ht="15.75" outlineLevel="2" x14ac:dyDescent="0.25">
      <c r="A127" s="10">
        <v>15</v>
      </c>
      <c r="B127" s="12" t="s">
        <v>219</v>
      </c>
      <c r="C127" s="78"/>
      <c r="D127" s="78">
        <v>217</v>
      </c>
      <c r="E127" s="110">
        <v>50</v>
      </c>
      <c r="F127" s="53"/>
      <c r="G127" s="109">
        <v>1.01</v>
      </c>
      <c r="H127" s="13" t="s">
        <v>8</v>
      </c>
      <c r="I127" s="13" t="s">
        <v>274</v>
      </c>
      <c r="J127" s="52">
        <v>1230500</v>
      </c>
      <c r="K127" s="52">
        <v>102541.67</v>
      </c>
      <c r="L127" s="51">
        <v>0.52710639999999997</v>
      </c>
      <c r="M127" s="14">
        <f t="shared" si="68"/>
        <v>54050.37</v>
      </c>
      <c r="N127" s="14">
        <f t="shared" si="72"/>
        <v>54050.37</v>
      </c>
      <c r="O127" s="14">
        <f t="shared" si="73"/>
        <v>54050.37</v>
      </c>
      <c r="P127" s="13" t="s">
        <v>274</v>
      </c>
      <c r="Q127" s="52">
        <v>1230500</v>
      </c>
      <c r="R127" s="52">
        <v>102541.67</v>
      </c>
      <c r="S127" s="92">
        <v>0.52710639999999997</v>
      </c>
      <c r="T127" s="100">
        <f t="shared" si="69"/>
        <v>54590.874228924877</v>
      </c>
      <c r="U127" s="14">
        <f t="shared" si="70"/>
        <v>54590.874228924877</v>
      </c>
      <c r="V127" s="14">
        <f t="shared" si="70"/>
        <v>54590.874228924877</v>
      </c>
      <c r="W127" s="14">
        <f t="shared" si="70"/>
        <v>54590.874228924877</v>
      </c>
      <c r="X127" s="14">
        <f t="shared" si="70"/>
        <v>54590.874228924877</v>
      </c>
      <c r="Y127" s="14">
        <f t="shared" si="70"/>
        <v>54590.874228924877</v>
      </c>
      <c r="Z127" s="14">
        <f t="shared" si="70"/>
        <v>54590.874228924877</v>
      </c>
      <c r="AA127" s="14">
        <f t="shared" si="70"/>
        <v>54590.874228924877</v>
      </c>
      <c r="AB127" s="14">
        <f t="shared" si="70"/>
        <v>54590.874228924877</v>
      </c>
      <c r="AC127" s="74">
        <f t="shared" si="71"/>
        <v>653468.97806032386</v>
      </c>
      <c r="AE127" s="48"/>
      <c r="AH127" s="17"/>
    </row>
    <row r="128" spans="1:34" ht="15.75" outlineLevel="2" x14ac:dyDescent="0.25">
      <c r="A128" s="10">
        <v>16</v>
      </c>
      <c r="B128" s="12" t="s">
        <v>220</v>
      </c>
      <c r="C128" s="78"/>
      <c r="D128" s="78">
        <v>332</v>
      </c>
      <c r="E128" s="110">
        <v>43</v>
      </c>
      <c r="F128" s="53"/>
      <c r="G128" s="109">
        <v>1.0089999999999999</v>
      </c>
      <c r="H128" s="13" t="s">
        <v>8</v>
      </c>
      <c r="I128" s="13" t="s">
        <v>274</v>
      </c>
      <c r="J128" s="52">
        <v>1230500</v>
      </c>
      <c r="K128" s="52">
        <v>102541.67</v>
      </c>
      <c r="L128" s="51">
        <v>0.52710639999999997</v>
      </c>
      <c r="M128" s="14">
        <f t="shared" si="68"/>
        <v>54050.37</v>
      </c>
      <c r="N128" s="14">
        <f t="shared" si="72"/>
        <v>54050.37</v>
      </c>
      <c r="O128" s="14">
        <f t="shared" si="73"/>
        <v>54050.37</v>
      </c>
      <c r="P128" s="13" t="s">
        <v>274</v>
      </c>
      <c r="Q128" s="52">
        <v>1230500</v>
      </c>
      <c r="R128" s="52">
        <v>102541.67</v>
      </c>
      <c r="S128" s="92">
        <v>0.52710639999999997</v>
      </c>
      <c r="T128" s="100">
        <f t="shared" si="69"/>
        <v>54536.823858401185</v>
      </c>
      <c r="U128" s="14">
        <f t="shared" si="70"/>
        <v>54536.823858401185</v>
      </c>
      <c r="V128" s="14">
        <f t="shared" si="70"/>
        <v>54536.823858401185</v>
      </c>
      <c r="W128" s="14">
        <f t="shared" si="70"/>
        <v>54536.823858401185</v>
      </c>
      <c r="X128" s="14">
        <f t="shared" si="70"/>
        <v>54536.823858401185</v>
      </c>
      <c r="Y128" s="14">
        <f t="shared" si="70"/>
        <v>54536.823858401185</v>
      </c>
      <c r="Z128" s="14">
        <f t="shared" si="70"/>
        <v>54536.823858401185</v>
      </c>
      <c r="AA128" s="14">
        <f t="shared" si="70"/>
        <v>54536.823858401185</v>
      </c>
      <c r="AB128" s="14">
        <f t="shared" si="70"/>
        <v>54536.823858401185</v>
      </c>
      <c r="AC128" s="74">
        <f t="shared" si="71"/>
        <v>652982.52472561051</v>
      </c>
      <c r="AE128" s="48"/>
      <c r="AH128" s="17"/>
    </row>
    <row r="129" spans="1:34" ht="15.75" outlineLevel="2" x14ac:dyDescent="0.25">
      <c r="A129" s="10">
        <v>17</v>
      </c>
      <c r="B129" s="12" t="s">
        <v>221</v>
      </c>
      <c r="C129" s="78"/>
      <c r="D129" s="78">
        <v>180</v>
      </c>
      <c r="E129" s="110">
        <v>42</v>
      </c>
      <c r="F129" s="53"/>
      <c r="G129" s="109">
        <v>1.008</v>
      </c>
      <c r="H129" s="13" t="s">
        <v>8</v>
      </c>
      <c r="I129" s="13" t="s">
        <v>274</v>
      </c>
      <c r="J129" s="52">
        <v>1230500</v>
      </c>
      <c r="K129" s="52">
        <v>102541.67</v>
      </c>
      <c r="L129" s="51">
        <v>0.52710639999999997</v>
      </c>
      <c r="M129" s="14">
        <f t="shared" si="68"/>
        <v>54050.37</v>
      </c>
      <c r="N129" s="14">
        <f t="shared" si="72"/>
        <v>54050.37</v>
      </c>
      <c r="O129" s="14">
        <f t="shared" si="73"/>
        <v>54050.37</v>
      </c>
      <c r="P129" s="13" t="s">
        <v>274</v>
      </c>
      <c r="Q129" s="52">
        <v>1230500</v>
      </c>
      <c r="R129" s="52">
        <v>102541.67</v>
      </c>
      <c r="S129" s="92">
        <v>0.52710639999999997</v>
      </c>
      <c r="T129" s="100">
        <f t="shared" si="69"/>
        <v>54482.773487877501</v>
      </c>
      <c r="U129" s="14">
        <f t="shared" ref="U129:AB144" si="74">T129</f>
        <v>54482.773487877501</v>
      </c>
      <c r="V129" s="14">
        <f t="shared" si="74"/>
        <v>54482.773487877501</v>
      </c>
      <c r="W129" s="14">
        <f t="shared" si="74"/>
        <v>54482.773487877501</v>
      </c>
      <c r="X129" s="14">
        <f t="shared" si="74"/>
        <v>54482.773487877501</v>
      </c>
      <c r="Y129" s="14">
        <f t="shared" si="74"/>
        <v>54482.773487877501</v>
      </c>
      <c r="Z129" s="14">
        <f t="shared" si="74"/>
        <v>54482.773487877501</v>
      </c>
      <c r="AA129" s="14">
        <f t="shared" si="74"/>
        <v>54482.773487877501</v>
      </c>
      <c r="AB129" s="14">
        <f t="shared" si="74"/>
        <v>54482.773487877501</v>
      </c>
      <c r="AC129" s="74">
        <f t="shared" si="71"/>
        <v>652496.07139089738</v>
      </c>
      <c r="AE129" s="48"/>
      <c r="AH129" s="17"/>
    </row>
    <row r="130" spans="1:34" ht="15.75" outlineLevel="2" x14ac:dyDescent="0.25">
      <c r="A130" s="19">
        <v>18</v>
      </c>
      <c r="B130" s="12" t="s">
        <v>82</v>
      </c>
      <c r="C130" s="78"/>
      <c r="D130" s="78">
        <v>776</v>
      </c>
      <c r="E130" s="110">
        <v>109</v>
      </c>
      <c r="F130" s="53"/>
      <c r="G130" s="109">
        <v>1.014</v>
      </c>
      <c r="H130" s="13" t="s">
        <v>8</v>
      </c>
      <c r="I130" s="13" t="s">
        <v>274</v>
      </c>
      <c r="J130" s="52">
        <v>1230500</v>
      </c>
      <c r="K130" s="52">
        <v>102541.67</v>
      </c>
      <c r="L130" s="51">
        <v>0.81071280000000001</v>
      </c>
      <c r="M130" s="14">
        <f t="shared" si="68"/>
        <v>83131.839999999997</v>
      </c>
      <c r="N130" s="14">
        <f t="shared" si="72"/>
        <v>83131.839999999997</v>
      </c>
      <c r="O130" s="14">
        <f t="shared" si="73"/>
        <v>83131.839999999997</v>
      </c>
      <c r="P130" s="13" t="s">
        <v>274</v>
      </c>
      <c r="Q130" s="52">
        <v>1230500</v>
      </c>
      <c r="R130" s="52">
        <v>102541.67</v>
      </c>
      <c r="S130" s="92">
        <v>0.81071280000000001</v>
      </c>
      <c r="T130" s="100">
        <f t="shared" si="69"/>
        <v>84295.69022400926</v>
      </c>
      <c r="U130" s="14">
        <f t="shared" si="74"/>
        <v>84295.69022400926</v>
      </c>
      <c r="V130" s="14">
        <f t="shared" si="74"/>
        <v>84295.69022400926</v>
      </c>
      <c r="W130" s="14">
        <f t="shared" si="74"/>
        <v>84295.69022400926</v>
      </c>
      <c r="X130" s="14">
        <f t="shared" si="74"/>
        <v>84295.69022400926</v>
      </c>
      <c r="Y130" s="14">
        <f t="shared" si="74"/>
        <v>84295.69022400926</v>
      </c>
      <c r="Z130" s="14">
        <f t="shared" si="74"/>
        <v>84295.69022400926</v>
      </c>
      <c r="AA130" s="14">
        <f t="shared" si="74"/>
        <v>84295.69022400926</v>
      </c>
      <c r="AB130" s="14">
        <f t="shared" si="74"/>
        <v>84295.69022400926</v>
      </c>
      <c r="AC130" s="74">
        <f t="shared" si="71"/>
        <v>1008056.7320160831</v>
      </c>
      <c r="AE130" s="48"/>
      <c r="AH130" s="17"/>
    </row>
    <row r="131" spans="1:34" ht="18.75" outlineLevel="1" x14ac:dyDescent="0.25">
      <c r="A131" s="19"/>
      <c r="B131" s="21" t="s">
        <v>21</v>
      </c>
      <c r="C131" s="23">
        <v>3</v>
      </c>
      <c r="D131" s="69">
        <f t="shared" ref="D131:G131" si="75">SUM(D132:D134)</f>
        <v>3525</v>
      </c>
      <c r="E131" s="116">
        <f t="shared" si="75"/>
        <v>520</v>
      </c>
      <c r="F131" s="69"/>
      <c r="G131" s="117">
        <f t="shared" si="75"/>
        <v>3.0399999999999996</v>
      </c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96"/>
      <c r="T131" s="100"/>
      <c r="U131" s="14"/>
      <c r="V131" s="61"/>
      <c r="W131" s="61"/>
      <c r="X131" s="61"/>
      <c r="Y131" s="61"/>
      <c r="Z131" s="61"/>
      <c r="AA131" s="61"/>
      <c r="AB131" s="61"/>
      <c r="AC131" s="76">
        <f t="shared" ref="AC131" si="76">SUM(AC132:AC134)</f>
        <v>5338419.1273701964</v>
      </c>
    </row>
    <row r="132" spans="1:34" ht="15.75" outlineLevel="2" x14ac:dyDescent="0.25">
      <c r="A132" s="19">
        <v>19</v>
      </c>
      <c r="B132" s="12" t="s">
        <v>83</v>
      </c>
      <c r="C132" s="78"/>
      <c r="D132" s="78">
        <v>1092</v>
      </c>
      <c r="E132" s="110">
        <v>193</v>
      </c>
      <c r="F132" s="41"/>
      <c r="G132" s="114">
        <v>1.0129999999999999</v>
      </c>
      <c r="H132" s="13" t="s">
        <v>8</v>
      </c>
      <c r="I132" s="13" t="s">
        <v>287</v>
      </c>
      <c r="J132" s="66">
        <v>2460900</v>
      </c>
      <c r="K132" s="66">
        <v>205075</v>
      </c>
      <c r="L132" s="51">
        <v>0.81073580000000001</v>
      </c>
      <c r="M132" s="14">
        <f>ROUND(K132*L132,2)</f>
        <v>166261.64000000001</v>
      </c>
      <c r="N132" s="14">
        <f t="shared" si="72"/>
        <v>166261.64000000001</v>
      </c>
      <c r="O132" s="14">
        <f t="shared" si="73"/>
        <v>166261.64000000001</v>
      </c>
      <c r="P132" s="13" t="s">
        <v>287</v>
      </c>
      <c r="Q132" s="66">
        <v>2460900</v>
      </c>
      <c r="R132" s="66">
        <v>205075</v>
      </c>
      <c r="S132" s="92">
        <v>0.81073580000000001</v>
      </c>
      <c r="T132" s="100">
        <f>$R$132*S132*G132</f>
        <v>168423.045559405</v>
      </c>
      <c r="U132" s="14">
        <f t="shared" si="74"/>
        <v>168423.045559405</v>
      </c>
      <c r="V132" s="14">
        <f t="shared" si="74"/>
        <v>168423.045559405</v>
      </c>
      <c r="W132" s="14">
        <f t="shared" si="74"/>
        <v>168423.045559405</v>
      </c>
      <c r="X132" s="14">
        <f t="shared" si="74"/>
        <v>168423.045559405</v>
      </c>
      <c r="Y132" s="14">
        <f t="shared" si="74"/>
        <v>168423.045559405</v>
      </c>
      <c r="Z132" s="14">
        <f t="shared" si="74"/>
        <v>168423.045559405</v>
      </c>
      <c r="AA132" s="14">
        <f t="shared" si="74"/>
        <v>168423.045559405</v>
      </c>
      <c r="AB132" s="14">
        <f t="shared" si="74"/>
        <v>168423.045559405</v>
      </c>
      <c r="AC132" s="74">
        <f>M132+N132+O132+T132+U132+V132+W132+X132+Y132+Z132+AA132+AB132</f>
        <v>2014592.3300346443</v>
      </c>
    </row>
    <row r="133" spans="1:34" ht="15.75" outlineLevel="2" x14ac:dyDescent="0.25">
      <c r="A133" s="19">
        <v>20</v>
      </c>
      <c r="B133" s="12" t="s">
        <v>79</v>
      </c>
      <c r="C133" s="78"/>
      <c r="D133" s="78">
        <v>1388</v>
      </c>
      <c r="E133" s="110">
        <v>160</v>
      </c>
      <c r="F133" s="41"/>
      <c r="G133" s="114">
        <v>1.01</v>
      </c>
      <c r="H133" s="13" t="s">
        <v>8</v>
      </c>
      <c r="I133" s="13" t="s">
        <v>287</v>
      </c>
      <c r="J133" s="66">
        <v>2460900</v>
      </c>
      <c r="K133" s="66">
        <v>205075</v>
      </c>
      <c r="L133" s="51">
        <v>0.81073580000000001</v>
      </c>
      <c r="M133" s="14">
        <f>ROUND(K133*L133,2)</f>
        <v>166261.64000000001</v>
      </c>
      <c r="N133" s="14">
        <f t="shared" si="72"/>
        <v>166261.64000000001</v>
      </c>
      <c r="O133" s="14">
        <f t="shared" si="73"/>
        <v>166261.64000000001</v>
      </c>
      <c r="P133" s="13" t="s">
        <v>287</v>
      </c>
      <c r="Q133" s="66">
        <v>2460900</v>
      </c>
      <c r="R133" s="66">
        <v>205075</v>
      </c>
      <c r="S133" s="92">
        <v>0.81073580000000001</v>
      </c>
      <c r="T133" s="100">
        <f>$R$132*S133*G133</f>
        <v>167924.26062685001</v>
      </c>
      <c r="U133" s="14">
        <f t="shared" si="74"/>
        <v>167924.26062685001</v>
      </c>
      <c r="V133" s="14">
        <f t="shared" si="74"/>
        <v>167924.26062685001</v>
      </c>
      <c r="W133" s="14">
        <f t="shared" si="74"/>
        <v>167924.26062685001</v>
      </c>
      <c r="X133" s="14">
        <f t="shared" si="74"/>
        <v>167924.26062685001</v>
      </c>
      <c r="Y133" s="14">
        <f t="shared" si="74"/>
        <v>167924.26062685001</v>
      </c>
      <c r="Z133" s="14">
        <f t="shared" si="74"/>
        <v>167924.26062685001</v>
      </c>
      <c r="AA133" s="14">
        <f t="shared" si="74"/>
        <v>167924.26062685001</v>
      </c>
      <c r="AB133" s="14">
        <f t="shared" si="74"/>
        <v>167924.26062685001</v>
      </c>
      <c r="AC133" s="74">
        <f>M133+N133+O133+T133+U133+V133+W133+X133+Y133+Z133+AA133+AB133</f>
        <v>2010103.2656416497</v>
      </c>
    </row>
    <row r="134" spans="1:34" ht="15.75" outlineLevel="2" x14ac:dyDescent="0.25">
      <c r="A134" s="19">
        <v>21</v>
      </c>
      <c r="B134" s="12" t="s">
        <v>81</v>
      </c>
      <c r="C134" s="78"/>
      <c r="D134" s="78">
        <v>1045</v>
      </c>
      <c r="E134" s="110">
        <v>167</v>
      </c>
      <c r="F134" s="41"/>
      <c r="G134" s="114">
        <v>1.0169999999999999</v>
      </c>
      <c r="H134" s="13" t="s">
        <v>8</v>
      </c>
      <c r="I134" s="13" t="s">
        <v>287</v>
      </c>
      <c r="J134" s="66">
        <v>2460900</v>
      </c>
      <c r="K134" s="66">
        <v>205075</v>
      </c>
      <c r="L134" s="51">
        <v>0.52711790000000003</v>
      </c>
      <c r="M134" s="14">
        <f>ROUND(K134*L134,2)</f>
        <v>108098.7</v>
      </c>
      <c r="N134" s="14">
        <f t="shared" si="72"/>
        <v>108098.7</v>
      </c>
      <c r="O134" s="14">
        <f t="shared" si="73"/>
        <v>108098.7</v>
      </c>
      <c r="P134" s="13" t="s">
        <v>287</v>
      </c>
      <c r="Q134" s="66">
        <v>2460900</v>
      </c>
      <c r="R134" s="66">
        <v>205075</v>
      </c>
      <c r="S134" s="92">
        <v>0.52711790000000003</v>
      </c>
      <c r="T134" s="100">
        <f>$R$132*S134*G134</f>
        <v>109936.3812993225</v>
      </c>
      <c r="U134" s="14">
        <f t="shared" si="74"/>
        <v>109936.3812993225</v>
      </c>
      <c r="V134" s="14">
        <f t="shared" si="74"/>
        <v>109936.3812993225</v>
      </c>
      <c r="W134" s="14">
        <f t="shared" si="74"/>
        <v>109936.3812993225</v>
      </c>
      <c r="X134" s="14">
        <f t="shared" si="74"/>
        <v>109936.3812993225</v>
      </c>
      <c r="Y134" s="14">
        <f t="shared" si="74"/>
        <v>109936.3812993225</v>
      </c>
      <c r="Z134" s="14">
        <f t="shared" si="74"/>
        <v>109936.3812993225</v>
      </c>
      <c r="AA134" s="14">
        <f t="shared" si="74"/>
        <v>109936.3812993225</v>
      </c>
      <c r="AB134" s="14">
        <f t="shared" si="74"/>
        <v>109936.3812993225</v>
      </c>
      <c r="AC134" s="74">
        <f>M134+N134+O134+T134+U134+V134+W134+X134+Y134+Z134+AA134+AB134</f>
        <v>1313723.5316939023</v>
      </c>
    </row>
    <row r="135" spans="1:34" ht="18.75" outlineLevel="1" x14ac:dyDescent="0.25">
      <c r="A135" s="19"/>
      <c r="B135" s="21" t="s">
        <v>56</v>
      </c>
      <c r="C135" s="23">
        <v>1</v>
      </c>
      <c r="D135" s="23">
        <f t="shared" ref="D135:H135" si="77">D136</f>
        <v>1705</v>
      </c>
      <c r="E135" s="115">
        <f t="shared" si="77"/>
        <v>327</v>
      </c>
      <c r="F135" s="23"/>
      <c r="G135" s="115">
        <f t="shared" si="77"/>
        <v>1.024</v>
      </c>
      <c r="H135" s="23" t="str">
        <f t="shared" si="77"/>
        <v>-</v>
      </c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95"/>
      <c r="T135" s="100"/>
      <c r="U135" s="14"/>
      <c r="V135" s="22"/>
      <c r="W135" s="22"/>
      <c r="X135" s="22"/>
      <c r="Y135" s="22"/>
      <c r="Z135" s="22"/>
      <c r="AA135" s="22"/>
      <c r="AB135" s="22"/>
      <c r="AC135" s="76">
        <f t="shared" ref="AC135" si="78">AC136</f>
        <v>1786398.4813246559</v>
      </c>
    </row>
    <row r="136" spans="1:34" ht="31.5" outlineLevel="1" x14ac:dyDescent="0.25">
      <c r="A136" s="43">
        <v>22</v>
      </c>
      <c r="B136" s="24" t="s">
        <v>269</v>
      </c>
      <c r="C136" s="23"/>
      <c r="D136" s="23">
        <v>1705</v>
      </c>
      <c r="E136" s="115">
        <v>327</v>
      </c>
      <c r="F136" s="42"/>
      <c r="G136" s="118">
        <v>1.024</v>
      </c>
      <c r="H136" s="22" t="s">
        <v>8</v>
      </c>
      <c r="I136" s="13" t="s">
        <v>292</v>
      </c>
      <c r="J136" s="66">
        <v>2907100</v>
      </c>
      <c r="K136" s="66">
        <v>242258.33</v>
      </c>
      <c r="L136" s="51">
        <v>0.60362970000000005</v>
      </c>
      <c r="M136" s="14">
        <f>ROUND(K136*L136,2)</f>
        <v>146234.32</v>
      </c>
      <c r="N136" s="14">
        <f t="shared" si="72"/>
        <v>146234.32</v>
      </c>
      <c r="O136" s="14">
        <f t="shared" si="73"/>
        <v>146234.32</v>
      </c>
      <c r="P136" s="13" t="s">
        <v>292</v>
      </c>
      <c r="Q136" s="66">
        <v>2907100</v>
      </c>
      <c r="R136" s="66">
        <v>242258.33</v>
      </c>
      <c r="S136" s="92">
        <v>0.60362970000000005</v>
      </c>
      <c r="T136" s="100">
        <f>$R$136*S136*G136</f>
        <v>149743.94681385063</v>
      </c>
      <c r="U136" s="14">
        <f t="shared" si="74"/>
        <v>149743.94681385063</v>
      </c>
      <c r="V136" s="14">
        <f t="shared" si="74"/>
        <v>149743.94681385063</v>
      </c>
      <c r="W136" s="14">
        <f t="shared" si="74"/>
        <v>149743.94681385063</v>
      </c>
      <c r="X136" s="14">
        <f t="shared" si="74"/>
        <v>149743.94681385063</v>
      </c>
      <c r="Y136" s="14">
        <f t="shared" si="74"/>
        <v>149743.94681385063</v>
      </c>
      <c r="Z136" s="14">
        <f t="shared" si="74"/>
        <v>149743.94681385063</v>
      </c>
      <c r="AA136" s="14">
        <f t="shared" si="74"/>
        <v>149743.94681385063</v>
      </c>
      <c r="AB136" s="14">
        <f t="shared" si="74"/>
        <v>149743.94681385063</v>
      </c>
      <c r="AC136" s="74">
        <f>M136+N136+O136+T136+U136+V136+W136+X136+Y136+Z136+AA136+AB136</f>
        <v>1786398.4813246559</v>
      </c>
    </row>
    <row r="137" spans="1:34" ht="15.75" x14ac:dyDescent="0.25">
      <c r="A137" s="7">
        <v>6</v>
      </c>
      <c r="B137" s="24" t="s">
        <v>84</v>
      </c>
      <c r="C137" s="9">
        <f>C138</f>
        <v>11</v>
      </c>
      <c r="D137" s="9">
        <f t="shared" ref="D137:H137" si="79">D138</f>
        <v>5331</v>
      </c>
      <c r="E137" s="79">
        <f t="shared" si="79"/>
        <v>851</v>
      </c>
      <c r="F137" s="9">
        <f t="shared" si="79"/>
        <v>0.75</v>
      </c>
      <c r="G137" s="79">
        <f t="shared" si="79"/>
        <v>11.107999999999999</v>
      </c>
      <c r="H137" s="9">
        <f t="shared" si="79"/>
        <v>0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77"/>
      <c r="T137" s="100"/>
      <c r="U137" s="14"/>
      <c r="V137" s="6"/>
      <c r="W137" s="6"/>
      <c r="X137" s="6"/>
      <c r="Y137" s="6"/>
      <c r="Z137" s="6"/>
      <c r="AA137" s="6"/>
      <c r="AB137" s="6"/>
      <c r="AC137" s="73">
        <f t="shared" ref="AC137" si="80">AC138</f>
        <v>10176266.577852165</v>
      </c>
    </row>
    <row r="138" spans="1:34" ht="18.75" outlineLevel="1" x14ac:dyDescent="0.25">
      <c r="A138" s="10"/>
      <c r="B138" s="21" t="s">
        <v>6</v>
      </c>
      <c r="C138" s="23">
        <v>11</v>
      </c>
      <c r="D138" s="69">
        <f t="shared" ref="D138:H138" si="81">SUM(D139:D149)</f>
        <v>5331</v>
      </c>
      <c r="E138" s="116">
        <f t="shared" si="81"/>
        <v>851</v>
      </c>
      <c r="F138" s="69">
        <f t="shared" si="81"/>
        <v>0.75</v>
      </c>
      <c r="G138" s="117">
        <f t="shared" si="81"/>
        <v>11.107999999999999</v>
      </c>
      <c r="H138" s="69">
        <f t="shared" si="81"/>
        <v>0</v>
      </c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96"/>
      <c r="T138" s="100"/>
      <c r="U138" s="14"/>
      <c r="V138" s="61"/>
      <c r="W138" s="61"/>
      <c r="X138" s="61"/>
      <c r="Y138" s="61"/>
      <c r="Z138" s="61"/>
      <c r="AA138" s="61"/>
      <c r="AB138" s="61"/>
      <c r="AC138" s="76">
        <f t="shared" ref="AC138" si="82">SUM(AC139:AC149)</f>
        <v>10176266.577852165</v>
      </c>
    </row>
    <row r="139" spans="1:34" ht="15.75" outlineLevel="2" x14ac:dyDescent="0.25">
      <c r="A139" s="10">
        <v>1</v>
      </c>
      <c r="B139" s="12" t="s">
        <v>85</v>
      </c>
      <c r="C139" s="78"/>
      <c r="D139" s="78">
        <v>390</v>
      </c>
      <c r="E139" s="110">
        <v>78</v>
      </c>
      <c r="F139" s="90"/>
      <c r="G139" s="114">
        <v>1.012</v>
      </c>
      <c r="H139" s="13" t="s">
        <v>8</v>
      </c>
      <c r="I139" s="13" t="s">
        <v>274</v>
      </c>
      <c r="J139" s="52">
        <v>1230500</v>
      </c>
      <c r="K139" s="52">
        <v>102541.67</v>
      </c>
      <c r="L139" s="51">
        <v>0.66890950000000005</v>
      </c>
      <c r="M139" s="14">
        <f t="shared" ref="M139:M149" si="83">ROUND(K139*L139,2)</f>
        <v>68591.100000000006</v>
      </c>
      <c r="N139" s="14">
        <f t="shared" si="72"/>
        <v>68591.100000000006</v>
      </c>
      <c r="O139" s="14">
        <f t="shared" si="73"/>
        <v>68591.100000000006</v>
      </c>
      <c r="P139" s="13" t="s">
        <v>274</v>
      </c>
      <c r="Q139" s="52">
        <v>1230500</v>
      </c>
      <c r="R139" s="52">
        <v>102541.67</v>
      </c>
      <c r="S139" s="92">
        <v>0.66890950000000005</v>
      </c>
      <c r="T139" s="100">
        <f t="shared" ref="T139:T149" si="84">$R$139*S139*G139</f>
        <v>69414.190375371385</v>
      </c>
      <c r="U139" s="14">
        <f t="shared" si="74"/>
        <v>69414.190375371385</v>
      </c>
      <c r="V139" s="14">
        <f t="shared" si="74"/>
        <v>69414.190375371385</v>
      </c>
      <c r="W139" s="14">
        <f t="shared" si="74"/>
        <v>69414.190375371385</v>
      </c>
      <c r="X139" s="14">
        <f t="shared" si="74"/>
        <v>69414.190375371385</v>
      </c>
      <c r="Y139" s="14">
        <f t="shared" si="74"/>
        <v>69414.190375371385</v>
      </c>
      <c r="Z139" s="14">
        <f t="shared" si="74"/>
        <v>69414.190375371385</v>
      </c>
      <c r="AA139" s="14">
        <f t="shared" si="74"/>
        <v>69414.190375371385</v>
      </c>
      <c r="AB139" s="14">
        <f t="shared" si="74"/>
        <v>69414.190375371385</v>
      </c>
      <c r="AC139" s="74">
        <f t="shared" ref="AC139:AC149" si="85">M139+N139+O139+T139+U139+V139+W139+X139+Y139+Z139+AA139+AB139</f>
        <v>830501.01337834238</v>
      </c>
    </row>
    <row r="140" spans="1:34" ht="15.75" outlineLevel="2" x14ac:dyDescent="0.25">
      <c r="A140" s="10">
        <v>2</v>
      </c>
      <c r="B140" s="12" t="s">
        <v>86</v>
      </c>
      <c r="C140" s="78"/>
      <c r="D140" s="78">
        <v>593</v>
      </c>
      <c r="E140" s="110">
        <v>82</v>
      </c>
      <c r="F140" s="90">
        <v>0.75</v>
      </c>
      <c r="G140" s="114">
        <v>1</v>
      </c>
      <c r="H140" s="13" t="s">
        <v>8</v>
      </c>
      <c r="I140" s="13" t="s">
        <v>274</v>
      </c>
      <c r="J140" s="52">
        <v>1230500</v>
      </c>
      <c r="K140" s="52">
        <v>102541.67</v>
      </c>
      <c r="L140" s="51">
        <v>0.66890950000000005</v>
      </c>
      <c r="M140" s="14">
        <f t="shared" si="83"/>
        <v>68591.100000000006</v>
      </c>
      <c r="N140" s="14">
        <f t="shared" si="72"/>
        <v>68591.100000000006</v>
      </c>
      <c r="O140" s="14">
        <f t="shared" si="73"/>
        <v>68591.100000000006</v>
      </c>
      <c r="P140" s="13" t="s">
        <v>274</v>
      </c>
      <c r="Q140" s="52">
        <v>1230500</v>
      </c>
      <c r="R140" s="52">
        <v>102541.67</v>
      </c>
      <c r="S140" s="92">
        <v>0.66890950000000005</v>
      </c>
      <c r="T140" s="100">
        <f t="shared" si="84"/>
        <v>68591.097208865001</v>
      </c>
      <c r="U140" s="14">
        <f t="shared" si="74"/>
        <v>68591.097208865001</v>
      </c>
      <c r="V140" s="14">
        <f>M140</f>
        <v>68591.100000000006</v>
      </c>
      <c r="W140" s="14">
        <f>M140</f>
        <v>68591.100000000006</v>
      </c>
      <c r="X140" s="14">
        <f>M140</f>
        <v>68591.100000000006</v>
      </c>
      <c r="Y140" s="14">
        <f>M140</f>
        <v>68591.100000000006</v>
      </c>
      <c r="Z140" s="14">
        <f>M140</f>
        <v>68591.100000000006</v>
      </c>
      <c r="AA140" s="14">
        <f>M140</f>
        <v>68591.100000000006</v>
      </c>
      <c r="AB140" s="14">
        <f>M140</f>
        <v>68591.100000000006</v>
      </c>
      <c r="AC140" s="74">
        <f t="shared" si="85"/>
        <v>823093.19441772986</v>
      </c>
    </row>
    <row r="141" spans="1:34" ht="15.75" outlineLevel="2" x14ac:dyDescent="0.25">
      <c r="A141" s="10">
        <v>3</v>
      </c>
      <c r="B141" s="12" t="s">
        <v>87</v>
      </c>
      <c r="C141" s="78"/>
      <c r="D141" s="78">
        <v>272</v>
      </c>
      <c r="E141" s="110">
        <v>29</v>
      </c>
      <c r="F141" s="41"/>
      <c r="G141" s="114">
        <v>1.004</v>
      </c>
      <c r="H141" s="13" t="s">
        <v>8</v>
      </c>
      <c r="I141" s="13" t="s">
        <v>274</v>
      </c>
      <c r="J141" s="52">
        <v>1230500</v>
      </c>
      <c r="K141" s="52">
        <v>102541.67</v>
      </c>
      <c r="L141" s="51">
        <v>0.81071280000000001</v>
      </c>
      <c r="M141" s="14">
        <f t="shared" si="83"/>
        <v>83131.839999999997</v>
      </c>
      <c r="N141" s="14">
        <f t="shared" si="72"/>
        <v>83131.839999999997</v>
      </c>
      <c r="O141" s="14">
        <f t="shared" si="73"/>
        <v>83131.839999999997</v>
      </c>
      <c r="P141" s="13" t="s">
        <v>274</v>
      </c>
      <c r="Q141" s="52">
        <v>1230500</v>
      </c>
      <c r="R141" s="52">
        <v>102541.67</v>
      </c>
      <c r="S141" s="92">
        <v>0.81071280000000001</v>
      </c>
      <c r="T141" s="100">
        <f t="shared" si="84"/>
        <v>83464.371779985493</v>
      </c>
      <c r="U141" s="14">
        <f t="shared" si="74"/>
        <v>83464.371779985493</v>
      </c>
      <c r="V141" s="14">
        <f t="shared" si="74"/>
        <v>83464.371779985493</v>
      </c>
      <c r="W141" s="14">
        <f t="shared" si="74"/>
        <v>83464.371779985493</v>
      </c>
      <c r="X141" s="14">
        <f t="shared" si="74"/>
        <v>83464.371779985493</v>
      </c>
      <c r="Y141" s="14">
        <f t="shared" si="74"/>
        <v>83464.371779985493</v>
      </c>
      <c r="Z141" s="14">
        <f t="shared" si="74"/>
        <v>83464.371779985493</v>
      </c>
      <c r="AA141" s="14">
        <f t="shared" si="74"/>
        <v>83464.371779985493</v>
      </c>
      <c r="AB141" s="14">
        <f t="shared" si="74"/>
        <v>83464.371779985493</v>
      </c>
      <c r="AC141" s="74">
        <f t="shared" si="85"/>
        <v>1000574.8660198695</v>
      </c>
    </row>
    <row r="142" spans="1:34" ht="15.75" outlineLevel="2" x14ac:dyDescent="0.25">
      <c r="A142" s="10">
        <v>4</v>
      </c>
      <c r="B142" s="12" t="s">
        <v>88</v>
      </c>
      <c r="C142" s="78"/>
      <c r="D142" s="78">
        <v>235</v>
      </c>
      <c r="E142" s="110">
        <v>33</v>
      </c>
      <c r="F142" s="41"/>
      <c r="G142" s="114">
        <v>1.004</v>
      </c>
      <c r="H142" s="13" t="s">
        <v>8</v>
      </c>
      <c r="I142" s="13" t="s">
        <v>274</v>
      </c>
      <c r="J142" s="52">
        <v>1230500</v>
      </c>
      <c r="K142" s="52">
        <v>102541.67</v>
      </c>
      <c r="L142" s="51">
        <v>0.81071280000000001</v>
      </c>
      <c r="M142" s="14">
        <f t="shared" si="83"/>
        <v>83131.839999999997</v>
      </c>
      <c r="N142" s="14">
        <f t="shared" si="72"/>
        <v>83131.839999999997</v>
      </c>
      <c r="O142" s="14">
        <f t="shared" si="73"/>
        <v>83131.839999999997</v>
      </c>
      <c r="P142" s="13" t="s">
        <v>274</v>
      </c>
      <c r="Q142" s="52">
        <v>1230500</v>
      </c>
      <c r="R142" s="52">
        <v>102541.67</v>
      </c>
      <c r="S142" s="92">
        <v>0.81071280000000001</v>
      </c>
      <c r="T142" s="100">
        <f t="shared" si="84"/>
        <v>83464.371779985493</v>
      </c>
      <c r="U142" s="14">
        <f t="shared" si="74"/>
        <v>83464.371779985493</v>
      </c>
      <c r="V142" s="14">
        <f t="shared" si="74"/>
        <v>83464.371779985493</v>
      </c>
      <c r="W142" s="14">
        <f t="shared" si="74"/>
        <v>83464.371779985493</v>
      </c>
      <c r="X142" s="14">
        <f t="shared" si="74"/>
        <v>83464.371779985493</v>
      </c>
      <c r="Y142" s="14">
        <f t="shared" si="74"/>
        <v>83464.371779985493</v>
      </c>
      <c r="Z142" s="14">
        <f t="shared" si="74"/>
        <v>83464.371779985493</v>
      </c>
      <c r="AA142" s="14">
        <f t="shared" si="74"/>
        <v>83464.371779985493</v>
      </c>
      <c r="AB142" s="14">
        <f t="shared" si="74"/>
        <v>83464.371779985493</v>
      </c>
      <c r="AC142" s="74">
        <f t="shared" si="85"/>
        <v>1000574.8660198695</v>
      </c>
    </row>
    <row r="143" spans="1:34" ht="15.75" outlineLevel="2" x14ac:dyDescent="0.25">
      <c r="A143" s="10">
        <v>5</v>
      </c>
      <c r="B143" s="12" t="s">
        <v>89</v>
      </c>
      <c r="C143" s="78"/>
      <c r="D143" s="78">
        <v>689</v>
      </c>
      <c r="E143" s="110">
        <v>62</v>
      </c>
      <c r="F143" s="41"/>
      <c r="G143" s="114">
        <v>1.008</v>
      </c>
      <c r="H143" s="13" t="s">
        <v>8</v>
      </c>
      <c r="I143" s="13" t="s">
        <v>274</v>
      </c>
      <c r="J143" s="52">
        <v>1230500</v>
      </c>
      <c r="K143" s="52">
        <v>102541.67</v>
      </c>
      <c r="L143" s="51">
        <v>0.81071280000000001</v>
      </c>
      <c r="M143" s="14">
        <f t="shared" si="83"/>
        <v>83131.839999999997</v>
      </c>
      <c r="N143" s="14">
        <f t="shared" si="72"/>
        <v>83131.839999999997</v>
      </c>
      <c r="O143" s="14">
        <f t="shared" si="73"/>
        <v>83131.839999999997</v>
      </c>
      <c r="P143" s="13" t="s">
        <v>274</v>
      </c>
      <c r="Q143" s="52">
        <v>1230500</v>
      </c>
      <c r="R143" s="52">
        <v>102541.67</v>
      </c>
      <c r="S143" s="92">
        <v>0.81071280000000001</v>
      </c>
      <c r="T143" s="100">
        <f t="shared" si="84"/>
        <v>83796.899157595006</v>
      </c>
      <c r="U143" s="14">
        <f t="shared" si="74"/>
        <v>83796.899157595006</v>
      </c>
      <c r="V143" s="14">
        <f t="shared" si="74"/>
        <v>83796.899157595006</v>
      </c>
      <c r="W143" s="14">
        <f t="shared" si="74"/>
        <v>83796.899157595006</v>
      </c>
      <c r="X143" s="14">
        <f t="shared" si="74"/>
        <v>83796.899157595006</v>
      </c>
      <c r="Y143" s="14">
        <f t="shared" si="74"/>
        <v>83796.899157595006</v>
      </c>
      <c r="Z143" s="14">
        <f t="shared" si="74"/>
        <v>83796.899157595006</v>
      </c>
      <c r="AA143" s="14">
        <f t="shared" si="74"/>
        <v>83796.899157595006</v>
      </c>
      <c r="AB143" s="14">
        <f t="shared" si="74"/>
        <v>83796.899157595006</v>
      </c>
      <c r="AC143" s="74">
        <f t="shared" si="85"/>
        <v>1003567.6124183551</v>
      </c>
    </row>
    <row r="144" spans="1:34" ht="15.75" outlineLevel="2" x14ac:dyDescent="0.25">
      <c r="A144" s="10">
        <v>6</v>
      </c>
      <c r="B144" s="12" t="s">
        <v>90</v>
      </c>
      <c r="C144" s="78"/>
      <c r="D144" s="78">
        <v>385</v>
      </c>
      <c r="E144" s="110">
        <v>32</v>
      </c>
      <c r="F144" s="41"/>
      <c r="G144" s="114">
        <v>1.004</v>
      </c>
      <c r="H144" s="13" t="s">
        <v>8</v>
      </c>
      <c r="I144" s="13" t="s">
        <v>274</v>
      </c>
      <c r="J144" s="52">
        <v>1230500</v>
      </c>
      <c r="K144" s="52">
        <v>102541.67</v>
      </c>
      <c r="L144" s="51">
        <v>0.81071280000000001</v>
      </c>
      <c r="M144" s="14">
        <f t="shared" si="83"/>
        <v>83131.839999999997</v>
      </c>
      <c r="N144" s="14">
        <f t="shared" si="72"/>
        <v>83131.839999999997</v>
      </c>
      <c r="O144" s="14">
        <f t="shared" si="73"/>
        <v>83131.839999999997</v>
      </c>
      <c r="P144" s="13" t="s">
        <v>274</v>
      </c>
      <c r="Q144" s="52">
        <v>1230500</v>
      </c>
      <c r="R144" s="52">
        <v>102541.67</v>
      </c>
      <c r="S144" s="92">
        <v>0.81071280000000001</v>
      </c>
      <c r="T144" s="100">
        <f t="shared" si="84"/>
        <v>83464.371779985493</v>
      </c>
      <c r="U144" s="14">
        <f t="shared" si="74"/>
        <v>83464.371779985493</v>
      </c>
      <c r="V144" s="14">
        <f t="shared" si="74"/>
        <v>83464.371779985493</v>
      </c>
      <c r="W144" s="14">
        <f t="shared" si="74"/>
        <v>83464.371779985493</v>
      </c>
      <c r="X144" s="14">
        <f t="shared" si="74"/>
        <v>83464.371779985493</v>
      </c>
      <c r="Y144" s="14">
        <f t="shared" si="74"/>
        <v>83464.371779985493</v>
      </c>
      <c r="Z144" s="14">
        <f t="shared" si="74"/>
        <v>83464.371779985493</v>
      </c>
      <c r="AA144" s="14">
        <f t="shared" si="74"/>
        <v>83464.371779985493</v>
      </c>
      <c r="AB144" s="14">
        <f t="shared" si="74"/>
        <v>83464.371779985493</v>
      </c>
      <c r="AC144" s="74">
        <f t="shared" si="85"/>
        <v>1000574.8660198695</v>
      </c>
    </row>
    <row r="145" spans="1:29" ht="15.75" outlineLevel="2" x14ac:dyDescent="0.25">
      <c r="A145" s="10">
        <v>7</v>
      </c>
      <c r="B145" s="12" t="s">
        <v>91</v>
      </c>
      <c r="C145" s="78"/>
      <c r="D145" s="78">
        <v>523</v>
      </c>
      <c r="E145" s="110">
        <v>114</v>
      </c>
      <c r="F145" s="41"/>
      <c r="G145" s="114">
        <v>1.0149999999999999</v>
      </c>
      <c r="H145" s="13" t="s">
        <v>8</v>
      </c>
      <c r="I145" s="13" t="s">
        <v>274</v>
      </c>
      <c r="J145" s="52">
        <v>1230500</v>
      </c>
      <c r="K145" s="52">
        <v>102541.67</v>
      </c>
      <c r="L145" s="51">
        <v>0.81071280000000001</v>
      </c>
      <c r="M145" s="14">
        <f t="shared" si="83"/>
        <v>83131.839999999997</v>
      </c>
      <c r="N145" s="14">
        <f t="shared" si="72"/>
        <v>83131.839999999997</v>
      </c>
      <c r="O145" s="14">
        <f t="shared" si="73"/>
        <v>83131.839999999997</v>
      </c>
      <c r="P145" s="13" t="s">
        <v>274</v>
      </c>
      <c r="Q145" s="52">
        <v>1230500</v>
      </c>
      <c r="R145" s="52">
        <v>102541.67</v>
      </c>
      <c r="S145" s="92">
        <v>0.81071280000000001</v>
      </c>
      <c r="T145" s="100">
        <f t="shared" si="84"/>
        <v>84378.822068411624</v>
      </c>
      <c r="U145" s="14">
        <f t="shared" ref="U145:AB160" si="86">T145</f>
        <v>84378.822068411624</v>
      </c>
      <c r="V145" s="14">
        <f t="shared" si="86"/>
        <v>84378.822068411624</v>
      </c>
      <c r="W145" s="14">
        <f t="shared" si="86"/>
        <v>84378.822068411624</v>
      </c>
      <c r="X145" s="14">
        <f t="shared" si="86"/>
        <v>84378.822068411624</v>
      </c>
      <c r="Y145" s="14">
        <f t="shared" si="86"/>
        <v>84378.822068411624</v>
      </c>
      <c r="Z145" s="14">
        <f t="shared" si="86"/>
        <v>84378.822068411624</v>
      </c>
      <c r="AA145" s="14">
        <f t="shared" si="86"/>
        <v>84378.822068411624</v>
      </c>
      <c r="AB145" s="14">
        <f t="shared" si="86"/>
        <v>84378.822068411624</v>
      </c>
      <c r="AC145" s="74">
        <f t="shared" si="85"/>
        <v>1008804.9186157046</v>
      </c>
    </row>
    <row r="146" spans="1:29" ht="15.75" outlineLevel="2" x14ac:dyDescent="0.25">
      <c r="A146" s="10">
        <v>8</v>
      </c>
      <c r="B146" s="12" t="s">
        <v>92</v>
      </c>
      <c r="C146" s="78"/>
      <c r="D146" s="78">
        <v>599</v>
      </c>
      <c r="E146" s="110">
        <v>120</v>
      </c>
      <c r="F146" s="41"/>
      <c r="G146" s="114">
        <v>1.016</v>
      </c>
      <c r="H146" s="13" t="s">
        <v>8</v>
      </c>
      <c r="I146" s="13" t="s">
        <v>274</v>
      </c>
      <c r="J146" s="52">
        <v>1230500</v>
      </c>
      <c r="K146" s="52">
        <v>102541.67</v>
      </c>
      <c r="L146" s="51">
        <v>0.81071280000000001</v>
      </c>
      <c r="M146" s="14">
        <f t="shared" si="83"/>
        <v>83131.839999999997</v>
      </c>
      <c r="N146" s="14">
        <f t="shared" si="72"/>
        <v>83131.839999999997</v>
      </c>
      <c r="O146" s="14">
        <f t="shared" si="73"/>
        <v>83131.839999999997</v>
      </c>
      <c r="P146" s="13" t="s">
        <v>274</v>
      </c>
      <c r="Q146" s="52">
        <v>1230500</v>
      </c>
      <c r="R146" s="52">
        <v>102541.67</v>
      </c>
      <c r="S146" s="92">
        <v>0.81071280000000001</v>
      </c>
      <c r="T146" s="100">
        <f t="shared" si="84"/>
        <v>84461.953912814017</v>
      </c>
      <c r="U146" s="14">
        <f t="shared" si="86"/>
        <v>84461.953912814017</v>
      </c>
      <c r="V146" s="14">
        <f t="shared" si="86"/>
        <v>84461.953912814017</v>
      </c>
      <c r="W146" s="14">
        <f t="shared" si="86"/>
        <v>84461.953912814017</v>
      </c>
      <c r="X146" s="14">
        <f t="shared" si="86"/>
        <v>84461.953912814017</v>
      </c>
      <c r="Y146" s="14">
        <f t="shared" si="86"/>
        <v>84461.953912814017</v>
      </c>
      <c r="Z146" s="14">
        <f t="shared" si="86"/>
        <v>84461.953912814017</v>
      </c>
      <c r="AA146" s="14">
        <f t="shared" si="86"/>
        <v>84461.953912814017</v>
      </c>
      <c r="AB146" s="14">
        <f t="shared" si="86"/>
        <v>84461.953912814017</v>
      </c>
      <c r="AC146" s="74">
        <f t="shared" si="85"/>
        <v>1009553.1052153262</v>
      </c>
    </row>
    <row r="147" spans="1:29" ht="15.75" outlineLevel="2" x14ac:dyDescent="0.25">
      <c r="A147" s="10">
        <v>9</v>
      </c>
      <c r="B147" s="12" t="s">
        <v>93</v>
      </c>
      <c r="C147" s="78"/>
      <c r="D147" s="78">
        <v>491</v>
      </c>
      <c r="E147" s="110">
        <v>98</v>
      </c>
      <c r="F147" s="41"/>
      <c r="G147" s="114">
        <v>1.016</v>
      </c>
      <c r="H147" s="13" t="s">
        <v>8</v>
      </c>
      <c r="I147" s="13" t="s">
        <v>274</v>
      </c>
      <c r="J147" s="52">
        <v>1230500</v>
      </c>
      <c r="K147" s="52">
        <v>102541.67</v>
      </c>
      <c r="L147" s="51">
        <v>0.66890950000000005</v>
      </c>
      <c r="M147" s="14">
        <f t="shared" si="83"/>
        <v>68591.100000000006</v>
      </c>
      <c r="N147" s="14">
        <f t="shared" si="72"/>
        <v>68591.100000000006</v>
      </c>
      <c r="O147" s="14">
        <f t="shared" si="73"/>
        <v>68591.100000000006</v>
      </c>
      <c r="P147" s="13" t="s">
        <v>274</v>
      </c>
      <c r="Q147" s="52">
        <v>1230500</v>
      </c>
      <c r="R147" s="52">
        <v>102541.67</v>
      </c>
      <c r="S147" s="92">
        <v>0.66890950000000005</v>
      </c>
      <c r="T147" s="100">
        <f t="shared" si="84"/>
        <v>69688.554764206841</v>
      </c>
      <c r="U147" s="14">
        <f t="shared" si="86"/>
        <v>69688.554764206841</v>
      </c>
      <c r="V147" s="14">
        <f t="shared" si="86"/>
        <v>69688.554764206841</v>
      </c>
      <c r="W147" s="14">
        <f t="shared" si="86"/>
        <v>69688.554764206841</v>
      </c>
      <c r="X147" s="14">
        <f t="shared" si="86"/>
        <v>69688.554764206841</v>
      </c>
      <c r="Y147" s="14">
        <f t="shared" si="86"/>
        <v>69688.554764206841</v>
      </c>
      <c r="Z147" s="14">
        <f t="shared" si="86"/>
        <v>69688.554764206841</v>
      </c>
      <c r="AA147" s="14">
        <f t="shared" si="86"/>
        <v>69688.554764206841</v>
      </c>
      <c r="AB147" s="14">
        <f t="shared" si="86"/>
        <v>69688.554764206841</v>
      </c>
      <c r="AC147" s="74">
        <f t="shared" si="85"/>
        <v>832970.29287786176</v>
      </c>
    </row>
    <row r="148" spans="1:29" ht="15.75" outlineLevel="2" x14ac:dyDescent="0.25">
      <c r="A148" s="10">
        <v>10</v>
      </c>
      <c r="B148" s="12" t="s">
        <v>94</v>
      </c>
      <c r="C148" s="78"/>
      <c r="D148" s="78">
        <v>295</v>
      </c>
      <c r="E148" s="110">
        <v>35</v>
      </c>
      <c r="F148" s="41"/>
      <c r="G148" s="114">
        <v>1.0069999999999999</v>
      </c>
      <c r="H148" s="13" t="s">
        <v>8</v>
      </c>
      <c r="I148" s="13" t="s">
        <v>274</v>
      </c>
      <c r="J148" s="52">
        <v>1230500</v>
      </c>
      <c r="K148" s="52">
        <v>102541.67</v>
      </c>
      <c r="L148" s="51">
        <v>0.52710639999999997</v>
      </c>
      <c r="M148" s="14">
        <f t="shared" si="83"/>
        <v>54050.37</v>
      </c>
      <c r="N148" s="14">
        <f t="shared" si="72"/>
        <v>54050.37</v>
      </c>
      <c r="O148" s="14">
        <f t="shared" si="73"/>
        <v>54050.37</v>
      </c>
      <c r="P148" s="13" t="s">
        <v>274</v>
      </c>
      <c r="Q148" s="52">
        <v>1230500</v>
      </c>
      <c r="R148" s="52">
        <v>102541.67</v>
      </c>
      <c r="S148" s="92">
        <v>0.52710639999999997</v>
      </c>
      <c r="T148" s="100">
        <f t="shared" si="84"/>
        <v>54428.723117353809</v>
      </c>
      <c r="U148" s="14">
        <f t="shared" si="86"/>
        <v>54428.723117353809</v>
      </c>
      <c r="V148" s="14">
        <f t="shared" si="86"/>
        <v>54428.723117353809</v>
      </c>
      <c r="W148" s="14">
        <f t="shared" si="86"/>
        <v>54428.723117353809</v>
      </c>
      <c r="X148" s="14">
        <f t="shared" si="86"/>
        <v>54428.723117353809</v>
      </c>
      <c r="Y148" s="14">
        <f t="shared" si="86"/>
        <v>54428.723117353809</v>
      </c>
      <c r="Z148" s="14">
        <f t="shared" si="86"/>
        <v>54428.723117353809</v>
      </c>
      <c r="AA148" s="14">
        <f t="shared" si="86"/>
        <v>54428.723117353809</v>
      </c>
      <c r="AB148" s="14">
        <f t="shared" si="86"/>
        <v>54428.723117353809</v>
      </c>
      <c r="AC148" s="74">
        <f t="shared" si="85"/>
        <v>652009.61805618438</v>
      </c>
    </row>
    <row r="149" spans="1:29" ht="15.75" outlineLevel="2" x14ac:dyDescent="0.25">
      <c r="A149" s="19">
        <v>11</v>
      </c>
      <c r="B149" s="12" t="s">
        <v>95</v>
      </c>
      <c r="C149" s="78"/>
      <c r="D149" s="78">
        <v>859</v>
      </c>
      <c r="E149" s="110">
        <v>168</v>
      </c>
      <c r="F149" s="41"/>
      <c r="G149" s="114">
        <v>1.022</v>
      </c>
      <c r="H149" s="13" t="s">
        <v>8</v>
      </c>
      <c r="I149" s="13" t="s">
        <v>274</v>
      </c>
      <c r="J149" s="52">
        <v>1230500</v>
      </c>
      <c r="K149" s="52">
        <v>102541.67</v>
      </c>
      <c r="L149" s="51">
        <v>0.81071280000000001</v>
      </c>
      <c r="M149" s="14">
        <f t="shared" si="83"/>
        <v>83131.839999999997</v>
      </c>
      <c r="N149" s="14">
        <f t="shared" si="72"/>
        <v>83131.839999999997</v>
      </c>
      <c r="O149" s="14">
        <f t="shared" si="73"/>
        <v>83131.839999999997</v>
      </c>
      <c r="P149" s="13" t="s">
        <v>274</v>
      </c>
      <c r="Q149" s="52">
        <v>1230500</v>
      </c>
      <c r="R149" s="52">
        <v>102541.67</v>
      </c>
      <c r="S149" s="92">
        <v>0.81071280000000001</v>
      </c>
      <c r="T149" s="100">
        <f t="shared" si="84"/>
        <v>84960.744979228271</v>
      </c>
      <c r="U149" s="14">
        <f t="shared" si="86"/>
        <v>84960.744979228271</v>
      </c>
      <c r="V149" s="14">
        <f t="shared" si="86"/>
        <v>84960.744979228271</v>
      </c>
      <c r="W149" s="14">
        <f t="shared" si="86"/>
        <v>84960.744979228271</v>
      </c>
      <c r="X149" s="14">
        <f t="shared" si="86"/>
        <v>84960.744979228271</v>
      </c>
      <c r="Y149" s="14">
        <f t="shared" si="86"/>
        <v>84960.744979228271</v>
      </c>
      <c r="Z149" s="14">
        <f t="shared" si="86"/>
        <v>84960.744979228271</v>
      </c>
      <c r="AA149" s="14">
        <f t="shared" si="86"/>
        <v>84960.744979228271</v>
      </c>
      <c r="AB149" s="14">
        <f t="shared" si="86"/>
        <v>84960.744979228271</v>
      </c>
      <c r="AC149" s="74">
        <f t="shared" si="85"/>
        <v>1014042.2248130542</v>
      </c>
    </row>
    <row r="150" spans="1:29" ht="18" customHeight="1" x14ac:dyDescent="0.25">
      <c r="A150" s="7">
        <v>7</v>
      </c>
      <c r="B150" s="24" t="s">
        <v>96</v>
      </c>
      <c r="C150" s="9">
        <f>C151</f>
        <v>1</v>
      </c>
      <c r="D150" s="9">
        <f t="shared" ref="D150:H151" si="87">D151</f>
        <v>871</v>
      </c>
      <c r="E150" s="79">
        <f t="shared" si="87"/>
        <v>198</v>
      </c>
      <c r="F150" s="9"/>
      <c r="G150" s="79">
        <f t="shared" si="87"/>
        <v>1.026</v>
      </c>
      <c r="H150" s="9" t="str">
        <f t="shared" si="87"/>
        <v>-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77"/>
      <c r="T150" s="100"/>
      <c r="U150" s="14"/>
      <c r="V150" s="60"/>
      <c r="W150" s="60"/>
      <c r="X150" s="60"/>
      <c r="Y150" s="60"/>
      <c r="Z150" s="60"/>
      <c r="AA150" s="60"/>
      <c r="AB150" s="60"/>
      <c r="AC150" s="73">
        <f t="shared" ref="AC150:AC151" si="88">AC151</f>
        <v>1017034.9712115398</v>
      </c>
    </row>
    <row r="151" spans="1:29" ht="18.75" outlineLevel="1" x14ac:dyDescent="0.25">
      <c r="A151" s="10"/>
      <c r="B151" s="21" t="s">
        <v>6</v>
      </c>
      <c r="C151" s="23">
        <v>1</v>
      </c>
      <c r="D151" s="23">
        <f t="shared" si="87"/>
        <v>871</v>
      </c>
      <c r="E151" s="115">
        <f t="shared" si="87"/>
        <v>198</v>
      </c>
      <c r="F151" s="23"/>
      <c r="G151" s="115">
        <f t="shared" si="87"/>
        <v>1.026</v>
      </c>
      <c r="H151" s="23" t="str">
        <f t="shared" si="87"/>
        <v>-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95"/>
      <c r="T151" s="100"/>
      <c r="U151" s="14"/>
      <c r="V151" s="64"/>
      <c r="W151" s="64"/>
      <c r="X151" s="64"/>
      <c r="Y151" s="64"/>
      <c r="Z151" s="64"/>
      <c r="AA151" s="64"/>
      <c r="AB151" s="64"/>
      <c r="AC151" s="76">
        <f t="shared" si="88"/>
        <v>1017034.9712115398</v>
      </c>
    </row>
    <row r="152" spans="1:29" ht="15.75" outlineLevel="2" x14ac:dyDescent="0.25">
      <c r="A152" s="10">
        <v>1</v>
      </c>
      <c r="B152" s="12" t="s">
        <v>97</v>
      </c>
      <c r="C152" s="78"/>
      <c r="D152" s="78">
        <v>871</v>
      </c>
      <c r="E152" s="110">
        <v>198</v>
      </c>
      <c r="F152" s="41"/>
      <c r="G152" s="114">
        <v>1.026</v>
      </c>
      <c r="H152" s="13" t="s">
        <v>8</v>
      </c>
      <c r="I152" s="13" t="s">
        <v>274</v>
      </c>
      <c r="J152" s="52">
        <v>1230500</v>
      </c>
      <c r="K152" s="52">
        <v>102541.67</v>
      </c>
      <c r="L152" s="51">
        <v>0.81071280000000001</v>
      </c>
      <c r="M152" s="14">
        <f>ROUND(K152*L152,2)</f>
        <v>83131.839999999997</v>
      </c>
      <c r="N152" s="14">
        <f t="shared" si="72"/>
        <v>83131.839999999997</v>
      </c>
      <c r="O152" s="14">
        <f t="shared" si="73"/>
        <v>83131.839999999997</v>
      </c>
      <c r="P152" s="13" t="s">
        <v>274</v>
      </c>
      <c r="Q152" s="52">
        <v>1230500</v>
      </c>
      <c r="R152" s="52">
        <v>102541.67</v>
      </c>
      <c r="S152" s="92">
        <v>0.81071280000000001</v>
      </c>
      <c r="T152" s="100">
        <f>$R$152*S152*G152</f>
        <v>85293.27235683777</v>
      </c>
      <c r="U152" s="14">
        <f t="shared" si="86"/>
        <v>85293.27235683777</v>
      </c>
      <c r="V152" s="14">
        <f t="shared" si="86"/>
        <v>85293.27235683777</v>
      </c>
      <c r="W152" s="14">
        <f t="shared" si="86"/>
        <v>85293.27235683777</v>
      </c>
      <c r="X152" s="14">
        <f t="shared" si="86"/>
        <v>85293.27235683777</v>
      </c>
      <c r="Y152" s="14">
        <f t="shared" si="86"/>
        <v>85293.27235683777</v>
      </c>
      <c r="Z152" s="14">
        <f t="shared" si="86"/>
        <v>85293.27235683777</v>
      </c>
      <c r="AA152" s="14">
        <f t="shared" si="86"/>
        <v>85293.27235683777</v>
      </c>
      <c r="AB152" s="14">
        <f t="shared" si="86"/>
        <v>85293.27235683777</v>
      </c>
      <c r="AC152" s="74">
        <f>M152+N152+O152+T152+U152+V152+W152+X152+Y152+Z152+AA152+AB152</f>
        <v>1017034.9712115398</v>
      </c>
    </row>
    <row r="153" spans="1:29" ht="15.75" x14ac:dyDescent="0.25">
      <c r="A153" s="15">
        <v>8</v>
      </c>
      <c r="B153" s="24" t="s">
        <v>98</v>
      </c>
      <c r="C153" s="9">
        <f>F146+C154+C165</f>
        <v>11</v>
      </c>
      <c r="D153" s="9">
        <f>D154+D165</f>
        <v>5992</v>
      </c>
      <c r="E153" s="79">
        <f>E154+E165</f>
        <v>645</v>
      </c>
      <c r="F153" s="9">
        <f t="shared" ref="F153:AC153" si="89">F154+F165</f>
        <v>4</v>
      </c>
      <c r="G153" s="79">
        <f t="shared" si="89"/>
        <v>11.049999999999999</v>
      </c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77"/>
      <c r="U153" s="9"/>
      <c r="V153" s="9"/>
      <c r="W153" s="9"/>
      <c r="X153" s="9"/>
      <c r="Y153" s="9"/>
      <c r="Z153" s="9"/>
      <c r="AA153" s="9"/>
      <c r="AB153" s="9"/>
      <c r="AC153" s="99">
        <f t="shared" si="89"/>
        <v>11311763.10502691</v>
      </c>
    </row>
    <row r="154" spans="1:29" ht="18.75" outlineLevel="1" x14ac:dyDescent="0.25">
      <c r="A154" s="10"/>
      <c r="B154" s="21" t="s">
        <v>6</v>
      </c>
      <c r="C154" s="23">
        <v>10</v>
      </c>
      <c r="D154" s="69">
        <f t="shared" ref="D154:G154" si="90">SUM(D155:D164)</f>
        <v>5016</v>
      </c>
      <c r="E154" s="116">
        <f t="shared" si="90"/>
        <v>589</v>
      </c>
      <c r="F154" s="69">
        <f t="shared" si="90"/>
        <v>4</v>
      </c>
      <c r="G154" s="117">
        <f t="shared" si="90"/>
        <v>10.043999999999999</v>
      </c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96"/>
      <c r="T154" s="100"/>
      <c r="U154" s="14"/>
      <c r="V154" s="61"/>
      <c r="W154" s="61"/>
      <c r="X154" s="61"/>
      <c r="Y154" s="61"/>
      <c r="Z154" s="61"/>
      <c r="AA154" s="61"/>
      <c r="AB154" s="61"/>
      <c r="AC154" s="76">
        <f t="shared" ref="AC154" si="91">SUM(AC155:AC164)</f>
        <v>10008741.344963916</v>
      </c>
    </row>
    <row r="155" spans="1:29" ht="15.75" outlineLevel="2" x14ac:dyDescent="0.25">
      <c r="A155" s="10">
        <v>1</v>
      </c>
      <c r="B155" s="12" t="s">
        <v>99</v>
      </c>
      <c r="C155" s="78"/>
      <c r="D155" s="78">
        <v>462</v>
      </c>
      <c r="E155" s="110">
        <v>63</v>
      </c>
      <c r="F155" s="53"/>
      <c r="G155" s="109">
        <v>1.008</v>
      </c>
      <c r="H155" s="13" t="s">
        <v>8</v>
      </c>
      <c r="I155" s="13" t="s">
        <v>274</v>
      </c>
      <c r="J155" s="52">
        <v>1230500</v>
      </c>
      <c r="K155" s="52">
        <v>102541.67</v>
      </c>
      <c r="L155" s="51">
        <v>0.81071280000000001</v>
      </c>
      <c r="M155" s="14">
        <f t="shared" ref="M155:M164" si="92">ROUND(K155*L155,2)</f>
        <v>83131.839999999997</v>
      </c>
      <c r="N155" s="14">
        <f t="shared" si="72"/>
        <v>83131.839999999997</v>
      </c>
      <c r="O155" s="14">
        <f t="shared" si="73"/>
        <v>83131.839999999997</v>
      </c>
      <c r="P155" s="13" t="s">
        <v>274</v>
      </c>
      <c r="Q155" s="52">
        <v>1230500</v>
      </c>
      <c r="R155" s="52">
        <v>102541.67</v>
      </c>
      <c r="S155" s="92">
        <v>0.81071280000000001</v>
      </c>
      <c r="T155" s="100">
        <f t="shared" ref="T155:T164" si="93">$R$155*S155*G155</f>
        <v>83796.899157595006</v>
      </c>
      <c r="U155" s="14">
        <f t="shared" si="86"/>
        <v>83796.899157595006</v>
      </c>
      <c r="V155" s="14">
        <f t="shared" si="86"/>
        <v>83796.899157595006</v>
      </c>
      <c r="W155" s="14">
        <f t="shared" si="86"/>
        <v>83796.899157595006</v>
      </c>
      <c r="X155" s="14">
        <f t="shared" si="86"/>
        <v>83796.899157595006</v>
      </c>
      <c r="Y155" s="14">
        <f t="shared" si="86"/>
        <v>83796.899157595006</v>
      </c>
      <c r="Z155" s="14">
        <f t="shared" si="86"/>
        <v>83796.899157595006</v>
      </c>
      <c r="AA155" s="14">
        <f t="shared" si="86"/>
        <v>83796.899157595006</v>
      </c>
      <c r="AB155" s="14">
        <f t="shared" si="86"/>
        <v>83796.899157595006</v>
      </c>
      <c r="AC155" s="74">
        <f t="shared" ref="AC155:AC164" si="94">M155+N155+O155+T155+U155+V155+W155+X155+Y155+Z155+AA155+AB155</f>
        <v>1003567.6124183551</v>
      </c>
    </row>
    <row r="156" spans="1:29" ht="15.75" outlineLevel="2" x14ac:dyDescent="0.25">
      <c r="A156" s="10">
        <v>2</v>
      </c>
      <c r="B156" s="12" t="s">
        <v>222</v>
      </c>
      <c r="C156" s="78"/>
      <c r="D156" s="78">
        <v>426</v>
      </c>
      <c r="E156" s="110">
        <v>43</v>
      </c>
      <c r="F156" s="53"/>
      <c r="G156" s="109">
        <v>1.006</v>
      </c>
      <c r="H156" s="13" t="s">
        <v>8</v>
      </c>
      <c r="I156" s="13" t="s">
        <v>274</v>
      </c>
      <c r="J156" s="52">
        <v>1230500</v>
      </c>
      <c r="K156" s="52">
        <v>102541.67</v>
      </c>
      <c r="L156" s="51">
        <v>0.81071280000000001</v>
      </c>
      <c r="M156" s="14">
        <f t="shared" si="92"/>
        <v>83131.839999999997</v>
      </c>
      <c r="N156" s="14">
        <f t="shared" si="72"/>
        <v>83131.839999999997</v>
      </c>
      <c r="O156" s="14">
        <f t="shared" si="73"/>
        <v>83131.839999999997</v>
      </c>
      <c r="P156" s="13" t="s">
        <v>274</v>
      </c>
      <c r="Q156" s="52">
        <v>1230500</v>
      </c>
      <c r="R156" s="52">
        <v>102541.67</v>
      </c>
      <c r="S156" s="92">
        <v>0.81071280000000001</v>
      </c>
      <c r="T156" s="100">
        <f t="shared" si="93"/>
        <v>83630.635468790249</v>
      </c>
      <c r="U156" s="14">
        <f t="shared" si="86"/>
        <v>83630.635468790249</v>
      </c>
      <c r="V156" s="14">
        <f t="shared" si="86"/>
        <v>83630.635468790249</v>
      </c>
      <c r="W156" s="14">
        <f t="shared" si="86"/>
        <v>83630.635468790249</v>
      </c>
      <c r="X156" s="14">
        <f t="shared" si="86"/>
        <v>83630.635468790249</v>
      </c>
      <c r="Y156" s="14">
        <f t="shared" si="86"/>
        <v>83630.635468790249</v>
      </c>
      <c r="Z156" s="14">
        <f t="shared" si="86"/>
        <v>83630.635468790249</v>
      </c>
      <c r="AA156" s="14">
        <f t="shared" si="86"/>
        <v>83630.635468790249</v>
      </c>
      <c r="AB156" s="14">
        <f t="shared" si="86"/>
        <v>83630.635468790249</v>
      </c>
      <c r="AC156" s="74">
        <f t="shared" si="94"/>
        <v>1002071.2392191126</v>
      </c>
    </row>
    <row r="157" spans="1:29" ht="15.75" outlineLevel="2" x14ac:dyDescent="0.25">
      <c r="A157" s="10">
        <v>3</v>
      </c>
      <c r="B157" s="12" t="s">
        <v>100</v>
      </c>
      <c r="C157" s="78"/>
      <c r="D157" s="78">
        <v>764</v>
      </c>
      <c r="E157" s="110">
        <v>68</v>
      </c>
      <c r="F157" s="53"/>
      <c r="G157" s="109">
        <v>1.0089999999999999</v>
      </c>
      <c r="H157" s="13" t="s">
        <v>8</v>
      </c>
      <c r="I157" s="13" t="s">
        <v>274</v>
      </c>
      <c r="J157" s="52">
        <v>1230500</v>
      </c>
      <c r="K157" s="52">
        <v>102541.67</v>
      </c>
      <c r="L157" s="51">
        <v>0.81071280000000001</v>
      </c>
      <c r="M157" s="14">
        <f t="shared" si="92"/>
        <v>83131.839999999997</v>
      </c>
      <c r="N157" s="14">
        <f t="shared" si="72"/>
        <v>83131.839999999997</v>
      </c>
      <c r="O157" s="14">
        <f t="shared" si="73"/>
        <v>83131.839999999997</v>
      </c>
      <c r="P157" s="13" t="s">
        <v>274</v>
      </c>
      <c r="Q157" s="52">
        <v>1230500</v>
      </c>
      <c r="R157" s="52">
        <v>102541.67</v>
      </c>
      <c r="S157" s="92">
        <v>0.81071280000000001</v>
      </c>
      <c r="T157" s="100">
        <f t="shared" si="93"/>
        <v>83880.031001997369</v>
      </c>
      <c r="U157" s="14">
        <f t="shared" si="86"/>
        <v>83880.031001997369</v>
      </c>
      <c r="V157" s="14">
        <f t="shared" si="86"/>
        <v>83880.031001997369</v>
      </c>
      <c r="W157" s="14">
        <f t="shared" si="86"/>
        <v>83880.031001997369</v>
      </c>
      <c r="X157" s="14">
        <f t="shared" si="86"/>
        <v>83880.031001997369</v>
      </c>
      <c r="Y157" s="14">
        <f t="shared" si="86"/>
        <v>83880.031001997369</v>
      </c>
      <c r="Z157" s="14">
        <f t="shared" si="86"/>
        <v>83880.031001997369</v>
      </c>
      <c r="AA157" s="14">
        <f t="shared" si="86"/>
        <v>83880.031001997369</v>
      </c>
      <c r="AB157" s="14">
        <f t="shared" si="86"/>
        <v>83880.031001997369</v>
      </c>
      <c r="AC157" s="74">
        <f t="shared" si="94"/>
        <v>1004315.7990179765</v>
      </c>
    </row>
    <row r="158" spans="1:29" ht="15.75" outlineLevel="2" x14ac:dyDescent="0.25">
      <c r="A158" s="10">
        <v>4</v>
      </c>
      <c r="B158" s="12" t="s">
        <v>105</v>
      </c>
      <c r="C158" s="78"/>
      <c r="D158" s="78">
        <v>417</v>
      </c>
      <c r="E158" s="110">
        <v>75</v>
      </c>
      <c r="F158" s="53">
        <v>1</v>
      </c>
      <c r="G158" s="109">
        <v>1</v>
      </c>
      <c r="H158" s="13" t="s">
        <v>8</v>
      </c>
      <c r="I158" s="13" t="s">
        <v>274</v>
      </c>
      <c r="J158" s="52">
        <v>1230500</v>
      </c>
      <c r="K158" s="52">
        <v>102541.67</v>
      </c>
      <c r="L158" s="51">
        <v>0.81071280000000001</v>
      </c>
      <c r="M158" s="14">
        <f t="shared" si="92"/>
        <v>83131.839999999997</v>
      </c>
      <c r="N158" s="14">
        <f t="shared" si="72"/>
        <v>83131.839999999997</v>
      </c>
      <c r="O158" s="14">
        <f t="shared" si="73"/>
        <v>83131.839999999997</v>
      </c>
      <c r="P158" s="13" t="s">
        <v>274</v>
      </c>
      <c r="Q158" s="52">
        <v>1230500</v>
      </c>
      <c r="R158" s="52">
        <v>102541.67</v>
      </c>
      <c r="S158" s="92">
        <v>0.81071280000000001</v>
      </c>
      <c r="T158" s="100">
        <f t="shared" si="93"/>
        <v>83131.844402375995</v>
      </c>
      <c r="U158" s="14">
        <f t="shared" si="86"/>
        <v>83131.844402375995</v>
      </c>
      <c r="V158" s="14">
        <f t="shared" si="86"/>
        <v>83131.844402375995</v>
      </c>
      <c r="W158" s="14">
        <f t="shared" si="86"/>
        <v>83131.844402375995</v>
      </c>
      <c r="X158" s="14">
        <f t="shared" si="86"/>
        <v>83131.844402375995</v>
      </c>
      <c r="Y158" s="14">
        <f t="shared" si="86"/>
        <v>83131.844402375995</v>
      </c>
      <c r="Z158" s="14">
        <f t="shared" si="86"/>
        <v>83131.844402375995</v>
      </c>
      <c r="AA158" s="14">
        <f t="shared" si="86"/>
        <v>83131.844402375995</v>
      </c>
      <c r="AB158" s="14">
        <f t="shared" si="86"/>
        <v>83131.844402375995</v>
      </c>
      <c r="AC158" s="74">
        <f t="shared" si="94"/>
        <v>997582.11962138384</v>
      </c>
    </row>
    <row r="159" spans="1:29" ht="15.75" outlineLevel="2" x14ac:dyDescent="0.25">
      <c r="A159" s="10">
        <v>5</v>
      </c>
      <c r="B159" s="12" t="s">
        <v>101</v>
      </c>
      <c r="C159" s="78"/>
      <c r="D159" s="78">
        <v>720</v>
      </c>
      <c r="E159" s="110">
        <v>75</v>
      </c>
      <c r="F159" s="53">
        <v>1</v>
      </c>
      <c r="G159" s="109">
        <v>1</v>
      </c>
      <c r="H159" s="13" t="s">
        <v>8</v>
      </c>
      <c r="I159" s="13" t="s">
        <v>274</v>
      </c>
      <c r="J159" s="52">
        <v>1230500</v>
      </c>
      <c r="K159" s="52">
        <v>102541.67</v>
      </c>
      <c r="L159" s="51">
        <v>0.81071280000000001</v>
      </c>
      <c r="M159" s="14">
        <f t="shared" si="92"/>
        <v>83131.839999999997</v>
      </c>
      <c r="N159" s="14">
        <f t="shared" si="72"/>
        <v>83131.839999999997</v>
      </c>
      <c r="O159" s="14">
        <f t="shared" si="73"/>
        <v>83131.839999999997</v>
      </c>
      <c r="P159" s="13" t="s">
        <v>274</v>
      </c>
      <c r="Q159" s="52">
        <v>1230500</v>
      </c>
      <c r="R159" s="52">
        <v>102541.67</v>
      </c>
      <c r="S159" s="92">
        <v>0.81071280000000001</v>
      </c>
      <c r="T159" s="100">
        <f t="shared" si="93"/>
        <v>83131.844402375995</v>
      </c>
      <c r="U159" s="14">
        <f t="shared" si="86"/>
        <v>83131.844402375995</v>
      </c>
      <c r="V159" s="14">
        <f t="shared" si="86"/>
        <v>83131.844402375995</v>
      </c>
      <c r="W159" s="14">
        <f t="shared" si="86"/>
        <v>83131.844402375995</v>
      </c>
      <c r="X159" s="14">
        <f t="shared" si="86"/>
        <v>83131.844402375995</v>
      </c>
      <c r="Y159" s="14">
        <f t="shared" si="86"/>
        <v>83131.844402375995</v>
      </c>
      <c r="Z159" s="14">
        <f t="shared" si="86"/>
        <v>83131.844402375995</v>
      </c>
      <c r="AA159" s="14">
        <f t="shared" si="86"/>
        <v>83131.844402375995</v>
      </c>
      <c r="AB159" s="14">
        <f t="shared" si="86"/>
        <v>83131.844402375995</v>
      </c>
      <c r="AC159" s="74">
        <f t="shared" si="94"/>
        <v>997582.11962138384</v>
      </c>
    </row>
    <row r="160" spans="1:29" ht="15.75" outlineLevel="2" x14ac:dyDescent="0.25">
      <c r="A160" s="10">
        <v>6</v>
      </c>
      <c r="B160" s="12" t="s">
        <v>102</v>
      </c>
      <c r="C160" s="78"/>
      <c r="D160" s="78">
        <v>570</v>
      </c>
      <c r="E160" s="110">
        <v>65</v>
      </c>
      <c r="F160" s="53">
        <v>1</v>
      </c>
      <c r="G160" s="109">
        <v>1</v>
      </c>
      <c r="H160" s="13" t="s">
        <v>8</v>
      </c>
      <c r="I160" s="13" t="s">
        <v>274</v>
      </c>
      <c r="J160" s="52">
        <v>1230500</v>
      </c>
      <c r="K160" s="52">
        <v>102541.67</v>
      </c>
      <c r="L160" s="51">
        <v>0.81071280000000001</v>
      </c>
      <c r="M160" s="14">
        <f t="shared" si="92"/>
        <v>83131.839999999997</v>
      </c>
      <c r="N160" s="14">
        <f t="shared" si="72"/>
        <v>83131.839999999997</v>
      </c>
      <c r="O160" s="14">
        <f t="shared" si="73"/>
        <v>83131.839999999997</v>
      </c>
      <c r="P160" s="13" t="s">
        <v>274</v>
      </c>
      <c r="Q160" s="52">
        <v>1230500</v>
      </c>
      <c r="R160" s="52">
        <v>102541.67</v>
      </c>
      <c r="S160" s="92">
        <v>0.81071280000000001</v>
      </c>
      <c r="T160" s="100">
        <f t="shared" si="93"/>
        <v>83131.844402375995</v>
      </c>
      <c r="U160" s="14">
        <f t="shared" si="86"/>
        <v>83131.844402375995</v>
      </c>
      <c r="V160" s="14">
        <f>M160</f>
        <v>83131.839999999997</v>
      </c>
      <c r="W160" s="14">
        <f>M160</f>
        <v>83131.839999999997</v>
      </c>
      <c r="X160" s="14">
        <f>M160</f>
        <v>83131.839999999997</v>
      </c>
      <c r="Y160" s="14">
        <f>M160</f>
        <v>83131.839999999997</v>
      </c>
      <c r="Z160" s="14">
        <f>M160</f>
        <v>83131.839999999997</v>
      </c>
      <c r="AA160" s="14">
        <f>M160</f>
        <v>83131.839999999997</v>
      </c>
      <c r="AB160" s="14">
        <f>M160</f>
        <v>83131.839999999997</v>
      </c>
      <c r="AC160" s="74">
        <f t="shared" si="94"/>
        <v>997582.08880475175</v>
      </c>
    </row>
    <row r="161" spans="1:29" ht="15.75" outlineLevel="2" x14ac:dyDescent="0.25">
      <c r="A161" s="10">
        <v>7</v>
      </c>
      <c r="B161" s="12" t="s">
        <v>103</v>
      </c>
      <c r="C161" s="78"/>
      <c r="D161" s="78">
        <v>390</v>
      </c>
      <c r="E161" s="110">
        <v>43</v>
      </c>
      <c r="F161" s="53"/>
      <c r="G161" s="109">
        <v>1.006</v>
      </c>
      <c r="H161" s="13" t="s">
        <v>8</v>
      </c>
      <c r="I161" s="13" t="s">
        <v>274</v>
      </c>
      <c r="J161" s="52">
        <v>1230500</v>
      </c>
      <c r="K161" s="52">
        <v>102541.67</v>
      </c>
      <c r="L161" s="51">
        <v>0.81071280000000001</v>
      </c>
      <c r="M161" s="14">
        <f t="shared" si="92"/>
        <v>83131.839999999997</v>
      </c>
      <c r="N161" s="14">
        <f t="shared" si="72"/>
        <v>83131.839999999997</v>
      </c>
      <c r="O161" s="14">
        <f t="shared" si="73"/>
        <v>83131.839999999997</v>
      </c>
      <c r="P161" s="13" t="s">
        <v>274</v>
      </c>
      <c r="Q161" s="52">
        <v>1230500</v>
      </c>
      <c r="R161" s="52">
        <v>102541.67</v>
      </c>
      <c r="S161" s="92">
        <v>0.81071280000000001</v>
      </c>
      <c r="T161" s="100">
        <f t="shared" si="93"/>
        <v>83630.635468790249</v>
      </c>
      <c r="U161" s="14">
        <f t="shared" ref="U161:AB176" si="95">T161</f>
        <v>83630.635468790249</v>
      </c>
      <c r="V161" s="14">
        <f t="shared" si="95"/>
        <v>83630.635468790249</v>
      </c>
      <c r="W161" s="14">
        <f t="shared" si="95"/>
        <v>83630.635468790249</v>
      </c>
      <c r="X161" s="14">
        <f t="shared" si="95"/>
        <v>83630.635468790249</v>
      </c>
      <c r="Y161" s="14">
        <f t="shared" si="95"/>
        <v>83630.635468790249</v>
      </c>
      <c r="Z161" s="14">
        <f t="shared" si="95"/>
        <v>83630.635468790249</v>
      </c>
      <c r="AA161" s="14">
        <f t="shared" si="95"/>
        <v>83630.635468790249</v>
      </c>
      <c r="AB161" s="14">
        <f t="shared" si="95"/>
        <v>83630.635468790249</v>
      </c>
      <c r="AC161" s="74">
        <f t="shared" si="94"/>
        <v>1002071.2392191126</v>
      </c>
    </row>
    <row r="162" spans="1:29" ht="15.75" outlineLevel="2" x14ac:dyDescent="0.25">
      <c r="A162" s="10">
        <v>8</v>
      </c>
      <c r="B162" s="12" t="s">
        <v>71</v>
      </c>
      <c r="C162" s="78"/>
      <c r="D162" s="78">
        <v>471</v>
      </c>
      <c r="E162" s="110">
        <v>38</v>
      </c>
      <c r="F162" s="53">
        <v>1</v>
      </c>
      <c r="G162" s="109">
        <v>1</v>
      </c>
      <c r="H162" s="13" t="s">
        <v>8</v>
      </c>
      <c r="I162" s="13" t="s">
        <v>274</v>
      </c>
      <c r="J162" s="52">
        <v>1230500</v>
      </c>
      <c r="K162" s="52">
        <v>102541.67</v>
      </c>
      <c r="L162" s="51">
        <v>0.81071280000000001</v>
      </c>
      <c r="M162" s="14">
        <f t="shared" si="92"/>
        <v>83131.839999999997</v>
      </c>
      <c r="N162" s="14">
        <f t="shared" si="72"/>
        <v>83131.839999999997</v>
      </c>
      <c r="O162" s="14">
        <f t="shared" si="73"/>
        <v>83131.839999999997</v>
      </c>
      <c r="P162" s="13" t="s">
        <v>274</v>
      </c>
      <c r="Q162" s="52">
        <v>1230500</v>
      </c>
      <c r="R162" s="52">
        <v>102541.67</v>
      </c>
      <c r="S162" s="92">
        <v>0.81071280000000001</v>
      </c>
      <c r="T162" s="100">
        <f t="shared" si="93"/>
        <v>83131.844402375995</v>
      </c>
      <c r="U162" s="14">
        <f t="shared" si="95"/>
        <v>83131.844402375995</v>
      </c>
      <c r="V162" s="14">
        <f>M162</f>
        <v>83131.839999999997</v>
      </c>
      <c r="W162" s="14">
        <f>M162</f>
        <v>83131.839999999997</v>
      </c>
      <c r="X162" s="14">
        <f>M162</f>
        <v>83131.839999999997</v>
      </c>
      <c r="Y162" s="14">
        <f>M162</f>
        <v>83131.839999999997</v>
      </c>
      <c r="Z162" s="14">
        <f>M162</f>
        <v>83131.839999999997</v>
      </c>
      <c r="AA162" s="14">
        <f>M162</f>
        <v>83131.839999999997</v>
      </c>
      <c r="AB162" s="14">
        <f>M162</f>
        <v>83131.839999999997</v>
      </c>
      <c r="AC162" s="74">
        <f t="shared" si="94"/>
        <v>997582.08880475175</v>
      </c>
    </row>
    <row r="163" spans="1:29" ht="15.75" outlineLevel="2" x14ac:dyDescent="0.25">
      <c r="A163" s="10">
        <v>9</v>
      </c>
      <c r="B163" s="12" t="s">
        <v>104</v>
      </c>
      <c r="C163" s="78"/>
      <c r="D163" s="78">
        <v>396</v>
      </c>
      <c r="E163" s="110">
        <v>40</v>
      </c>
      <c r="F163" s="53"/>
      <c r="G163" s="109">
        <v>1.0049999999999999</v>
      </c>
      <c r="H163" s="13" t="s">
        <v>8</v>
      </c>
      <c r="I163" s="13" t="s">
        <v>274</v>
      </c>
      <c r="J163" s="52">
        <v>1230500</v>
      </c>
      <c r="K163" s="52">
        <v>102541.67</v>
      </c>
      <c r="L163" s="51">
        <v>0.81071280000000001</v>
      </c>
      <c r="M163" s="14">
        <f t="shared" si="92"/>
        <v>83131.839999999997</v>
      </c>
      <c r="N163" s="14">
        <f t="shared" si="72"/>
        <v>83131.839999999997</v>
      </c>
      <c r="O163" s="14">
        <f t="shared" si="73"/>
        <v>83131.839999999997</v>
      </c>
      <c r="P163" s="13" t="s">
        <v>274</v>
      </c>
      <c r="Q163" s="52">
        <v>1230500</v>
      </c>
      <c r="R163" s="52">
        <v>102541.67</v>
      </c>
      <c r="S163" s="92">
        <v>0.81071280000000001</v>
      </c>
      <c r="T163" s="100">
        <f t="shared" si="93"/>
        <v>83547.503624387871</v>
      </c>
      <c r="U163" s="14">
        <f t="shared" si="95"/>
        <v>83547.503624387871</v>
      </c>
      <c r="V163" s="14">
        <f t="shared" si="95"/>
        <v>83547.503624387871</v>
      </c>
      <c r="W163" s="14">
        <f t="shared" si="95"/>
        <v>83547.503624387871</v>
      </c>
      <c r="X163" s="14">
        <f t="shared" si="95"/>
        <v>83547.503624387871</v>
      </c>
      <c r="Y163" s="14">
        <f t="shared" si="95"/>
        <v>83547.503624387871</v>
      </c>
      <c r="Z163" s="14">
        <f t="shared" si="95"/>
        <v>83547.503624387871</v>
      </c>
      <c r="AA163" s="14">
        <f t="shared" si="95"/>
        <v>83547.503624387871</v>
      </c>
      <c r="AB163" s="14">
        <f t="shared" si="95"/>
        <v>83547.503624387871</v>
      </c>
      <c r="AC163" s="74">
        <f t="shared" si="94"/>
        <v>1001323.052619491</v>
      </c>
    </row>
    <row r="164" spans="1:29" ht="15.75" outlineLevel="2" x14ac:dyDescent="0.25">
      <c r="A164" s="43">
        <v>10</v>
      </c>
      <c r="B164" s="24" t="s">
        <v>264</v>
      </c>
      <c r="C164" s="78"/>
      <c r="D164" s="78">
        <v>400</v>
      </c>
      <c r="E164" s="110">
        <v>79</v>
      </c>
      <c r="F164" s="53"/>
      <c r="G164" s="109">
        <v>1.01</v>
      </c>
      <c r="H164" s="13" t="s">
        <v>8</v>
      </c>
      <c r="I164" s="13" t="s">
        <v>291</v>
      </c>
      <c r="J164" s="52">
        <v>1230500</v>
      </c>
      <c r="K164" s="52">
        <v>102541.67</v>
      </c>
      <c r="L164" s="51">
        <v>0.81071280000000001</v>
      </c>
      <c r="M164" s="14">
        <f t="shared" si="92"/>
        <v>83131.839999999997</v>
      </c>
      <c r="N164" s="14">
        <f t="shared" si="72"/>
        <v>83131.839999999997</v>
      </c>
      <c r="O164" s="14">
        <f t="shared" si="73"/>
        <v>83131.839999999997</v>
      </c>
      <c r="P164" s="13" t="s">
        <v>291</v>
      </c>
      <c r="Q164" s="52">
        <v>1230500</v>
      </c>
      <c r="R164" s="52">
        <v>102541.67</v>
      </c>
      <c r="S164" s="92">
        <v>0.81071280000000001</v>
      </c>
      <c r="T164" s="100">
        <f t="shared" si="93"/>
        <v>83963.162846399762</v>
      </c>
      <c r="U164" s="14">
        <f t="shared" si="95"/>
        <v>83963.162846399762</v>
      </c>
      <c r="V164" s="14">
        <f t="shared" si="95"/>
        <v>83963.162846399762</v>
      </c>
      <c r="W164" s="14">
        <f t="shared" si="95"/>
        <v>83963.162846399762</v>
      </c>
      <c r="X164" s="14">
        <f t="shared" si="95"/>
        <v>83963.162846399762</v>
      </c>
      <c r="Y164" s="14">
        <f t="shared" si="95"/>
        <v>83963.162846399762</v>
      </c>
      <c r="Z164" s="14">
        <f t="shared" si="95"/>
        <v>83963.162846399762</v>
      </c>
      <c r="AA164" s="14">
        <f t="shared" si="95"/>
        <v>83963.162846399762</v>
      </c>
      <c r="AB164" s="14">
        <f t="shared" si="95"/>
        <v>83963.162846399762</v>
      </c>
      <c r="AC164" s="74">
        <f t="shared" si="94"/>
        <v>1005063.9856175976</v>
      </c>
    </row>
    <row r="165" spans="1:29" ht="18.75" outlineLevel="1" x14ac:dyDescent="0.25">
      <c r="A165" s="18"/>
      <c r="B165" s="21" t="s">
        <v>21</v>
      </c>
      <c r="C165" s="23">
        <v>1</v>
      </c>
      <c r="D165" s="23">
        <f t="shared" ref="D165:H165" si="96">D166</f>
        <v>976</v>
      </c>
      <c r="E165" s="115">
        <f t="shared" si="96"/>
        <v>56</v>
      </c>
      <c r="F165" s="23"/>
      <c r="G165" s="115">
        <f t="shared" si="96"/>
        <v>1.006</v>
      </c>
      <c r="H165" s="23" t="str">
        <f t="shared" si="96"/>
        <v>-</v>
      </c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95"/>
      <c r="T165" s="100"/>
      <c r="U165" s="14"/>
      <c r="V165" s="64"/>
      <c r="W165" s="64"/>
      <c r="X165" s="64"/>
      <c r="Y165" s="64"/>
      <c r="Z165" s="64"/>
      <c r="AA165" s="64"/>
      <c r="AB165" s="64"/>
      <c r="AC165" s="76">
        <f t="shared" ref="AC165" si="97">AC166</f>
        <v>1303021.7600629951</v>
      </c>
    </row>
    <row r="166" spans="1:29" ht="15.75" outlineLevel="2" x14ac:dyDescent="0.25">
      <c r="A166" s="10">
        <v>11</v>
      </c>
      <c r="B166" s="12" t="s">
        <v>106</v>
      </c>
      <c r="C166" s="78"/>
      <c r="D166" s="78">
        <v>976</v>
      </c>
      <c r="E166" s="110">
        <v>56</v>
      </c>
      <c r="F166" s="41"/>
      <c r="G166" s="114">
        <v>1.006</v>
      </c>
      <c r="H166" s="13" t="s">
        <v>8</v>
      </c>
      <c r="I166" s="13" t="s">
        <v>287</v>
      </c>
      <c r="J166" s="66">
        <v>2460900</v>
      </c>
      <c r="K166" s="66">
        <v>205075</v>
      </c>
      <c r="L166" s="51">
        <v>0.52711790000000003</v>
      </c>
      <c r="M166" s="14">
        <f>ROUND(K166*L166,2)</f>
        <v>108098.7</v>
      </c>
      <c r="N166" s="14">
        <f t="shared" si="72"/>
        <v>108098.7</v>
      </c>
      <c r="O166" s="14">
        <f t="shared" si="73"/>
        <v>108098.7</v>
      </c>
      <c r="P166" s="13" t="s">
        <v>287</v>
      </c>
      <c r="Q166" s="66">
        <v>2460900</v>
      </c>
      <c r="R166" s="66">
        <v>205075</v>
      </c>
      <c r="S166" s="92">
        <v>0.52711790000000003</v>
      </c>
      <c r="T166" s="100">
        <f>$R$166*S166*G166</f>
        <v>108747.29556255501</v>
      </c>
      <c r="U166" s="14">
        <f t="shared" si="95"/>
        <v>108747.29556255501</v>
      </c>
      <c r="V166" s="14">
        <f t="shared" si="95"/>
        <v>108747.29556255501</v>
      </c>
      <c r="W166" s="14">
        <f t="shared" si="95"/>
        <v>108747.29556255501</v>
      </c>
      <c r="X166" s="14">
        <f t="shared" si="95"/>
        <v>108747.29556255501</v>
      </c>
      <c r="Y166" s="14">
        <f t="shared" si="95"/>
        <v>108747.29556255501</v>
      </c>
      <c r="Z166" s="14">
        <f t="shared" si="95"/>
        <v>108747.29556255501</v>
      </c>
      <c r="AA166" s="14">
        <f t="shared" si="95"/>
        <v>108747.29556255501</v>
      </c>
      <c r="AB166" s="14">
        <f t="shared" si="95"/>
        <v>108747.29556255501</v>
      </c>
      <c r="AC166" s="74">
        <f>M166+N166+O166+T166+U166+V166+W166+X166+Y166+Z166+AA166+AB166</f>
        <v>1303021.7600629951</v>
      </c>
    </row>
    <row r="167" spans="1:29" ht="15.75" x14ac:dyDescent="0.25">
      <c r="A167" s="15">
        <v>9</v>
      </c>
      <c r="B167" s="24" t="s">
        <v>107</v>
      </c>
      <c r="C167" s="9">
        <f>C168</f>
        <v>15</v>
      </c>
      <c r="D167" s="9">
        <f>D168</f>
        <v>7010</v>
      </c>
      <c r="E167" s="79">
        <f>E168</f>
        <v>1220</v>
      </c>
      <c r="F167" s="9">
        <f t="shared" ref="F167:AC167" si="98">F168</f>
        <v>1</v>
      </c>
      <c r="G167" s="79">
        <f t="shared" si="98"/>
        <v>15.129</v>
      </c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77"/>
      <c r="U167" s="9"/>
      <c r="V167" s="9"/>
      <c r="W167" s="9"/>
      <c r="X167" s="9"/>
      <c r="Y167" s="9"/>
      <c r="Z167" s="9"/>
      <c r="AA167" s="9"/>
      <c r="AB167" s="9"/>
      <c r="AC167" s="98">
        <f t="shared" si="98"/>
        <v>14174674.653820984</v>
      </c>
    </row>
    <row r="168" spans="1:29" ht="18.75" outlineLevel="1" x14ac:dyDescent="0.25">
      <c r="A168" s="10"/>
      <c r="B168" s="21" t="s">
        <v>6</v>
      </c>
      <c r="C168" s="23">
        <v>15</v>
      </c>
      <c r="D168" s="23">
        <f>SUM(D169:D183)</f>
        <v>7010</v>
      </c>
      <c r="E168" s="115">
        <f>SUM(E169:E183)</f>
        <v>1220</v>
      </c>
      <c r="F168" s="23">
        <f t="shared" ref="F168:G168" si="99">SUM(F169:F183)</f>
        <v>1</v>
      </c>
      <c r="G168" s="115">
        <f t="shared" si="99"/>
        <v>15.129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95"/>
      <c r="T168" s="100"/>
      <c r="U168" s="14"/>
      <c r="V168" s="22"/>
      <c r="W168" s="22"/>
      <c r="X168" s="22"/>
      <c r="Y168" s="22"/>
      <c r="Z168" s="22"/>
      <c r="AA168" s="22"/>
      <c r="AB168" s="22"/>
      <c r="AC168" s="76">
        <f>SUM(AC169:AC183)</f>
        <v>14174674.653820984</v>
      </c>
    </row>
    <row r="169" spans="1:29" ht="15.75" outlineLevel="2" x14ac:dyDescent="0.25">
      <c r="A169" s="10">
        <v>1</v>
      </c>
      <c r="B169" s="12" t="s">
        <v>108</v>
      </c>
      <c r="C169" s="78"/>
      <c r="D169" s="78">
        <v>157</v>
      </c>
      <c r="E169" s="110">
        <v>33</v>
      </c>
      <c r="F169" s="53"/>
      <c r="G169" s="109">
        <v>1.004</v>
      </c>
      <c r="H169" s="13" t="s">
        <v>8</v>
      </c>
      <c r="I169" s="13" t="s">
        <v>274</v>
      </c>
      <c r="J169" s="52">
        <v>1230500</v>
      </c>
      <c r="K169" s="52">
        <v>102541.67</v>
      </c>
      <c r="L169" s="51">
        <v>0.81071280000000001</v>
      </c>
      <c r="M169" s="14">
        <f t="shared" ref="M169:M182" si="100">ROUND(K169*L169,2)</f>
        <v>83131.839999999997</v>
      </c>
      <c r="N169" s="14">
        <f t="shared" si="72"/>
        <v>83131.839999999997</v>
      </c>
      <c r="O169" s="14">
        <f t="shared" si="73"/>
        <v>83131.839999999997</v>
      </c>
      <c r="P169" s="13" t="s">
        <v>274</v>
      </c>
      <c r="Q169" s="52">
        <v>1230500</v>
      </c>
      <c r="R169" s="52">
        <v>102541.67</v>
      </c>
      <c r="S169" s="92">
        <v>0.81071280000000001</v>
      </c>
      <c r="T169" s="100">
        <f t="shared" ref="T169:T183" si="101">$R$169*S169*G169</f>
        <v>83464.371779985493</v>
      </c>
      <c r="U169" s="14">
        <f t="shared" si="95"/>
        <v>83464.371779985493</v>
      </c>
      <c r="V169" s="14">
        <f t="shared" si="95"/>
        <v>83464.371779985493</v>
      </c>
      <c r="W169" s="14">
        <f t="shared" si="95"/>
        <v>83464.371779985493</v>
      </c>
      <c r="X169" s="14">
        <f t="shared" si="95"/>
        <v>83464.371779985493</v>
      </c>
      <c r="Y169" s="14">
        <f t="shared" si="95"/>
        <v>83464.371779985493</v>
      </c>
      <c r="Z169" s="14">
        <f t="shared" si="95"/>
        <v>83464.371779985493</v>
      </c>
      <c r="AA169" s="14">
        <f t="shared" si="95"/>
        <v>83464.371779985493</v>
      </c>
      <c r="AB169" s="14">
        <f t="shared" si="95"/>
        <v>83464.371779985493</v>
      </c>
      <c r="AC169" s="74">
        <f t="shared" ref="AC169:AC183" si="102">M169+N169+O169+T169+U169+V169+W169+X169+Y169+Z169+AA169+AB169</f>
        <v>1000574.8660198695</v>
      </c>
    </row>
    <row r="170" spans="1:29" ht="15.75" outlineLevel="2" x14ac:dyDescent="0.25">
      <c r="A170" s="10">
        <v>2</v>
      </c>
      <c r="B170" s="12" t="s">
        <v>223</v>
      </c>
      <c r="C170" s="78"/>
      <c r="D170" s="78">
        <v>147</v>
      </c>
      <c r="E170" s="110">
        <v>17</v>
      </c>
      <c r="F170" s="53"/>
      <c r="G170" s="109">
        <v>1.0029999999999999</v>
      </c>
      <c r="H170" s="13" t="s">
        <v>8</v>
      </c>
      <c r="I170" s="13" t="s">
        <v>274</v>
      </c>
      <c r="J170" s="52">
        <v>1230500</v>
      </c>
      <c r="K170" s="52">
        <v>102541.67</v>
      </c>
      <c r="L170" s="51">
        <v>0.52710639999999997</v>
      </c>
      <c r="M170" s="14">
        <f t="shared" si="100"/>
        <v>54050.37</v>
      </c>
      <c r="N170" s="14">
        <f t="shared" si="72"/>
        <v>54050.37</v>
      </c>
      <c r="O170" s="14">
        <f t="shared" si="73"/>
        <v>54050.37</v>
      </c>
      <c r="P170" s="13" t="s">
        <v>274</v>
      </c>
      <c r="Q170" s="52">
        <v>1230500</v>
      </c>
      <c r="R170" s="52">
        <v>102541.67</v>
      </c>
      <c r="S170" s="92">
        <v>0.52710639999999997</v>
      </c>
      <c r="T170" s="100">
        <f t="shared" si="101"/>
        <v>54212.521635259058</v>
      </c>
      <c r="U170" s="14">
        <f t="shared" si="95"/>
        <v>54212.521635259058</v>
      </c>
      <c r="V170" s="14">
        <f t="shared" si="95"/>
        <v>54212.521635259058</v>
      </c>
      <c r="W170" s="14">
        <f t="shared" si="95"/>
        <v>54212.521635259058</v>
      </c>
      <c r="X170" s="14">
        <f t="shared" si="95"/>
        <v>54212.521635259058</v>
      </c>
      <c r="Y170" s="14">
        <f t="shared" si="95"/>
        <v>54212.521635259058</v>
      </c>
      <c r="Z170" s="14">
        <f t="shared" si="95"/>
        <v>54212.521635259058</v>
      </c>
      <c r="AA170" s="14">
        <f t="shared" si="95"/>
        <v>54212.521635259058</v>
      </c>
      <c r="AB170" s="14">
        <f t="shared" si="95"/>
        <v>54212.521635259058</v>
      </c>
      <c r="AC170" s="74">
        <f t="shared" si="102"/>
        <v>650063.80471733143</v>
      </c>
    </row>
    <row r="171" spans="1:29" ht="15.75" outlineLevel="2" x14ac:dyDescent="0.25">
      <c r="A171" s="10">
        <v>3</v>
      </c>
      <c r="B171" s="12" t="s">
        <v>61</v>
      </c>
      <c r="C171" s="78"/>
      <c r="D171" s="78">
        <v>339</v>
      </c>
      <c r="E171" s="110">
        <v>47</v>
      </c>
      <c r="F171" s="53"/>
      <c r="G171" s="109">
        <v>1.006</v>
      </c>
      <c r="H171" s="13" t="s">
        <v>8</v>
      </c>
      <c r="I171" s="13" t="s">
        <v>274</v>
      </c>
      <c r="J171" s="52">
        <v>1230500</v>
      </c>
      <c r="K171" s="52">
        <v>102541.67</v>
      </c>
      <c r="L171" s="51">
        <v>0.81071280000000001</v>
      </c>
      <c r="M171" s="14">
        <f t="shared" si="100"/>
        <v>83131.839999999997</v>
      </c>
      <c r="N171" s="14">
        <f t="shared" si="72"/>
        <v>83131.839999999997</v>
      </c>
      <c r="O171" s="14">
        <f t="shared" si="73"/>
        <v>83131.839999999997</v>
      </c>
      <c r="P171" s="13" t="s">
        <v>274</v>
      </c>
      <c r="Q171" s="52">
        <v>1230500</v>
      </c>
      <c r="R171" s="52">
        <v>102541.67</v>
      </c>
      <c r="S171" s="92">
        <v>0.81071280000000001</v>
      </c>
      <c r="T171" s="100">
        <f t="shared" si="101"/>
        <v>83630.635468790249</v>
      </c>
      <c r="U171" s="14">
        <f t="shared" si="95"/>
        <v>83630.635468790249</v>
      </c>
      <c r="V171" s="14">
        <f t="shared" si="95"/>
        <v>83630.635468790249</v>
      </c>
      <c r="W171" s="14">
        <f t="shared" si="95"/>
        <v>83630.635468790249</v>
      </c>
      <c r="X171" s="14">
        <f t="shared" si="95"/>
        <v>83630.635468790249</v>
      </c>
      <c r="Y171" s="14">
        <f t="shared" si="95"/>
        <v>83630.635468790249</v>
      </c>
      <c r="Z171" s="14">
        <f t="shared" si="95"/>
        <v>83630.635468790249</v>
      </c>
      <c r="AA171" s="14">
        <f t="shared" si="95"/>
        <v>83630.635468790249</v>
      </c>
      <c r="AB171" s="14">
        <f t="shared" si="95"/>
        <v>83630.635468790249</v>
      </c>
      <c r="AC171" s="74">
        <f t="shared" si="102"/>
        <v>1002071.2392191126</v>
      </c>
    </row>
    <row r="172" spans="1:29" ht="15.75" outlineLevel="2" x14ac:dyDescent="0.25">
      <c r="A172" s="10">
        <v>4</v>
      </c>
      <c r="B172" s="12" t="s">
        <v>109</v>
      </c>
      <c r="C172" s="78"/>
      <c r="D172" s="78">
        <v>230</v>
      </c>
      <c r="E172" s="110">
        <v>38</v>
      </c>
      <c r="F172" s="53"/>
      <c r="G172" s="109">
        <v>1.0049999999999999</v>
      </c>
      <c r="H172" s="13" t="s">
        <v>8</v>
      </c>
      <c r="I172" s="13" t="s">
        <v>274</v>
      </c>
      <c r="J172" s="52">
        <v>1230500</v>
      </c>
      <c r="K172" s="52">
        <v>102541.67</v>
      </c>
      <c r="L172" s="51">
        <v>0.81071280000000001</v>
      </c>
      <c r="M172" s="14">
        <f t="shared" si="100"/>
        <v>83131.839999999997</v>
      </c>
      <c r="N172" s="14">
        <f t="shared" si="72"/>
        <v>83131.839999999997</v>
      </c>
      <c r="O172" s="14">
        <f t="shared" si="73"/>
        <v>83131.839999999997</v>
      </c>
      <c r="P172" s="13" t="s">
        <v>274</v>
      </c>
      <c r="Q172" s="52">
        <v>1230500</v>
      </c>
      <c r="R172" s="52">
        <v>102541.67</v>
      </c>
      <c r="S172" s="92">
        <v>0.81071280000000001</v>
      </c>
      <c r="T172" s="100">
        <f t="shared" si="101"/>
        <v>83547.503624387871</v>
      </c>
      <c r="U172" s="14">
        <f t="shared" si="95"/>
        <v>83547.503624387871</v>
      </c>
      <c r="V172" s="14">
        <f t="shared" si="95"/>
        <v>83547.503624387871</v>
      </c>
      <c r="W172" s="14">
        <f t="shared" si="95"/>
        <v>83547.503624387871</v>
      </c>
      <c r="X172" s="14">
        <f t="shared" si="95"/>
        <v>83547.503624387871</v>
      </c>
      <c r="Y172" s="14">
        <f t="shared" si="95"/>
        <v>83547.503624387871</v>
      </c>
      <c r="Z172" s="14">
        <f t="shared" si="95"/>
        <v>83547.503624387871</v>
      </c>
      <c r="AA172" s="14">
        <f t="shared" si="95"/>
        <v>83547.503624387871</v>
      </c>
      <c r="AB172" s="14">
        <f t="shared" si="95"/>
        <v>83547.503624387871</v>
      </c>
      <c r="AC172" s="74">
        <f t="shared" si="102"/>
        <v>1001323.052619491</v>
      </c>
    </row>
    <row r="173" spans="1:29" ht="15.75" outlineLevel="2" x14ac:dyDescent="0.25">
      <c r="A173" s="10">
        <v>5</v>
      </c>
      <c r="B173" s="12" t="s">
        <v>110</v>
      </c>
      <c r="C173" s="78"/>
      <c r="D173" s="78">
        <v>462</v>
      </c>
      <c r="E173" s="110">
        <v>80</v>
      </c>
      <c r="F173" s="53"/>
      <c r="G173" s="109">
        <v>1.01</v>
      </c>
      <c r="H173" s="13" t="s">
        <v>8</v>
      </c>
      <c r="I173" s="13" t="s">
        <v>274</v>
      </c>
      <c r="J173" s="52">
        <v>1230500</v>
      </c>
      <c r="K173" s="52">
        <v>102541.67</v>
      </c>
      <c r="L173" s="51">
        <v>0.81071280000000001</v>
      </c>
      <c r="M173" s="14">
        <f t="shared" si="100"/>
        <v>83131.839999999997</v>
      </c>
      <c r="N173" s="14">
        <f t="shared" si="72"/>
        <v>83131.839999999997</v>
      </c>
      <c r="O173" s="14">
        <f t="shared" si="73"/>
        <v>83131.839999999997</v>
      </c>
      <c r="P173" s="13" t="s">
        <v>274</v>
      </c>
      <c r="Q173" s="52">
        <v>1230500</v>
      </c>
      <c r="R173" s="52">
        <v>102541.67</v>
      </c>
      <c r="S173" s="92">
        <v>0.81071280000000001</v>
      </c>
      <c r="T173" s="100">
        <f t="shared" si="101"/>
        <v>83963.162846399762</v>
      </c>
      <c r="U173" s="14">
        <f t="shared" si="95"/>
        <v>83963.162846399762</v>
      </c>
      <c r="V173" s="14">
        <f t="shared" si="95"/>
        <v>83963.162846399762</v>
      </c>
      <c r="W173" s="14">
        <f t="shared" si="95"/>
        <v>83963.162846399762</v>
      </c>
      <c r="X173" s="14">
        <f t="shared" si="95"/>
        <v>83963.162846399762</v>
      </c>
      <c r="Y173" s="14">
        <f t="shared" si="95"/>
        <v>83963.162846399762</v>
      </c>
      <c r="Z173" s="14">
        <f t="shared" si="95"/>
        <v>83963.162846399762</v>
      </c>
      <c r="AA173" s="14">
        <f t="shared" si="95"/>
        <v>83963.162846399762</v>
      </c>
      <c r="AB173" s="14">
        <f t="shared" si="95"/>
        <v>83963.162846399762</v>
      </c>
      <c r="AC173" s="74">
        <f t="shared" si="102"/>
        <v>1005063.9856175976</v>
      </c>
    </row>
    <row r="174" spans="1:29" ht="15.75" outlineLevel="2" x14ac:dyDescent="0.25">
      <c r="A174" s="10">
        <v>6</v>
      </c>
      <c r="B174" s="12" t="s">
        <v>111</v>
      </c>
      <c r="C174" s="78"/>
      <c r="D174" s="78">
        <v>435</v>
      </c>
      <c r="E174" s="110">
        <v>78</v>
      </c>
      <c r="F174" s="53"/>
      <c r="G174" s="109">
        <v>1.01</v>
      </c>
      <c r="H174" s="13" t="s">
        <v>8</v>
      </c>
      <c r="I174" s="13" t="s">
        <v>274</v>
      </c>
      <c r="J174" s="52">
        <v>1230500</v>
      </c>
      <c r="K174" s="52">
        <v>102541.67</v>
      </c>
      <c r="L174" s="51">
        <v>0.81071280000000001</v>
      </c>
      <c r="M174" s="14">
        <f t="shared" si="100"/>
        <v>83131.839999999997</v>
      </c>
      <c r="N174" s="14">
        <f t="shared" si="72"/>
        <v>83131.839999999997</v>
      </c>
      <c r="O174" s="14">
        <f t="shared" si="73"/>
        <v>83131.839999999997</v>
      </c>
      <c r="P174" s="13" t="s">
        <v>274</v>
      </c>
      <c r="Q174" s="52">
        <v>1230500</v>
      </c>
      <c r="R174" s="52">
        <v>102541.67</v>
      </c>
      <c r="S174" s="92">
        <v>0.81071280000000001</v>
      </c>
      <c r="T174" s="100">
        <f t="shared" si="101"/>
        <v>83963.162846399762</v>
      </c>
      <c r="U174" s="14">
        <f t="shared" si="95"/>
        <v>83963.162846399762</v>
      </c>
      <c r="V174" s="14">
        <f t="shared" si="95"/>
        <v>83963.162846399762</v>
      </c>
      <c r="W174" s="14">
        <f t="shared" si="95"/>
        <v>83963.162846399762</v>
      </c>
      <c r="X174" s="14">
        <f t="shared" si="95"/>
        <v>83963.162846399762</v>
      </c>
      <c r="Y174" s="14">
        <f t="shared" si="95"/>
        <v>83963.162846399762</v>
      </c>
      <c r="Z174" s="14">
        <f t="shared" si="95"/>
        <v>83963.162846399762</v>
      </c>
      <c r="AA174" s="14">
        <f t="shared" si="95"/>
        <v>83963.162846399762</v>
      </c>
      <c r="AB174" s="14">
        <f t="shared" si="95"/>
        <v>83963.162846399762</v>
      </c>
      <c r="AC174" s="74">
        <f t="shared" si="102"/>
        <v>1005063.9856175976</v>
      </c>
    </row>
    <row r="175" spans="1:29" ht="15.75" outlineLevel="2" x14ac:dyDescent="0.25">
      <c r="A175" s="10">
        <v>7</v>
      </c>
      <c r="B175" s="12" t="s">
        <v>112</v>
      </c>
      <c r="C175" s="78"/>
      <c r="D175" s="78">
        <v>384</v>
      </c>
      <c r="E175" s="110">
        <v>62</v>
      </c>
      <c r="F175" s="53"/>
      <c r="G175" s="109">
        <v>1.008</v>
      </c>
      <c r="H175" s="13" t="s">
        <v>8</v>
      </c>
      <c r="I175" s="13" t="s">
        <v>274</v>
      </c>
      <c r="J175" s="52">
        <v>1230500</v>
      </c>
      <c r="K175" s="52">
        <v>102541.67</v>
      </c>
      <c r="L175" s="51">
        <v>0.81071280000000001</v>
      </c>
      <c r="M175" s="14">
        <f t="shared" si="100"/>
        <v>83131.839999999997</v>
      </c>
      <c r="N175" s="14">
        <f t="shared" si="72"/>
        <v>83131.839999999997</v>
      </c>
      <c r="O175" s="14">
        <f t="shared" si="73"/>
        <v>83131.839999999997</v>
      </c>
      <c r="P175" s="13" t="s">
        <v>274</v>
      </c>
      <c r="Q175" s="52">
        <v>1230500</v>
      </c>
      <c r="R175" s="52">
        <v>102541.67</v>
      </c>
      <c r="S175" s="92">
        <v>0.81071280000000001</v>
      </c>
      <c r="T175" s="100">
        <f t="shared" si="101"/>
        <v>83796.899157595006</v>
      </c>
      <c r="U175" s="14">
        <f t="shared" si="95"/>
        <v>83796.899157595006</v>
      </c>
      <c r="V175" s="14">
        <f t="shared" si="95"/>
        <v>83796.899157595006</v>
      </c>
      <c r="W175" s="14">
        <f t="shared" si="95"/>
        <v>83796.899157595006</v>
      </c>
      <c r="X175" s="14">
        <f t="shared" si="95"/>
        <v>83796.899157595006</v>
      </c>
      <c r="Y175" s="14">
        <f t="shared" si="95"/>
        <v>83796.899157595006</v>
      </c>
      <c r="Z175" s="14">
        <f t="shared" si="95"/>
        <v>83796.899157595006</v>
      </c>
      <c r="AA175" s="14">
        <f t="shared" si="95"/>
        <v>83796.899157595006</v>
      </c>
      <c r="AB175" s="14">
        <f t="shared" si="95"/>
        <v>83796.899157595006</v>
      </c>
      <c r="AC175" s="74">
        <f t="shared" si="102"/>
        <v>1003567.6124183551</v>
      </c>
    </row>
    <row r="176" spans="1:29" ht="15.75" outlineLevel="2" x14ac:dyDescent="0.25">
      <c r="A176" s="10">
        <v>8</v>
      </c>
      <c r="B176" s="12" t="s">
        <v>113</v>
      </c>
      <c r="C176" s="78"/>
      <c r="D176" s="78">
        <v>493</v>
      </c>
      <c r="E176" s="110">
        <v>88</v>
      </c>
      <c r="F176" s="53"/>
      <c r="G176" s="109">
        <v>1.012</v>
      </c>
      <c r="H176" s="13" t="s">
        <v>8</v>
      </c>
      <c r="I176" s="13" t="s">
        <v>274</v>
      </c>
      <c r="J176" s="52">
        <v>1230500</v>
      </c>
      <c r="K176" s="52">
        <v>102541.67</v>
      </c>
      <c r="L176" s="51">
        <v>0.81071280000000001</v>
      </c>
      <c r="M176" s="14">
        <f t="shared" si="100"/>
        <v>83131.839999999997</v>
      </c>
      <c r="N176" s="14">
        <f t="shared" si="72"/>
        <v>83131.839999999997</v>
      </c>
      <c r="O176" s="14">
        <f t="shared" si="73"/>
        <v>83131.839999999997</v>
      </c>
      <c r="P176" s="13" t="s">
        <v>274</v>
      </c>
      <c r="Q176" s="52">
        <v>1230500</v>
      </c>
      <c r="R176" s="52">
        <v>102541.67</v>
      </c>
      <c r="S176" s="92">
        <v>0.81071280000000001</v>
      </c>
      <c r="T176" s="100">
        <f t="shared" si="101"/>
        <v>84129.426535204504</v>
      </c>
      <c r="U176" s="14">
        <f t="shared" si="95"/>
        <v>84129.426535204504</v>
      </c>
      <c r="V176" s="14">
        <f t="shared" si="95"/>
        <v>84129.426535204504</v>
      </c>
      <c r="W176" s="14">
        <f t="shared" si="95"/>
        <v>84129.426535204504</v>
      </c>
      <c r="X176" s="14">
        <f t="shared" si="95"/>
        <v>84129.426535204504</v>
      </c>
      <c r="Y176" s="14">
        <f t="shared" si="95"/>
        <v>84129.426535204504</v>
      </c>
      <c r="Z176" s="14">
        <f t="shared" si="95"/>
        <v>84129.426535204504</v>
      </c>
      <c r="AA176" s="14">
        <f t="shared" si="95"/>
        <v>84129.426535204504</v>
      </c>
      <c r="AB176" s="14">
        <f t="shared" si="95"/>
        <v>84129.426535204504</v>
      </c>
      <c r="AC176" s="74">
        <f t="shared" si="102"/>
        <v>1006560.3588168406</v>
      </c>
    </row>
    <row r="177" spans="1:29" ht="15.75" outlineLevel="2" x14ac:dyDescent="0.25">
      <c r="A177" s="10">
        <v>9</v>
      </c>
      <c r="B177" s="12" t="s">
        <v>114</v>
      </c>
      <c r="C177" s="78"/>
      <c r="D177" s="78">
        <v>342</v>
      </c>
      <c r="E177" s="110">
        <v>70</v>
      </c>
      <c r="F177" s="53"/>
      <c r="G177" s="109">
        <v>1.0089999999999999</v>
      </c>
      <c r="H177" s="13" t="s">
        <v>8</v>
      </c>
      <c r="I177" s="13" t="s">
        <v>274</v>
      </c>
      <c r="J177" s="52">
        <v>1230500</v>
      </c>
      <c r="K177" s="52">
        <v>102541.67</v>
      </c>
      <c r="L177" s="51">
        <v>0.81071280000000001</v>
      </c>
      <c r="M177" s="14">
        <f t="shared" si="100"/>
        <v>83131.839999999997</v>
      </c>
      <c r="N177" s="14">
        <f t="shared" si="72"/>
        <v>83131.839999999997</v>
      </c>
      <c r="O177" s="14">
        <f t="shared" si="73"/>
        <v>83131.839999999997</v>
      </c>
      <c r="P177" s="13" t="s">
        <v>274</v>
      </c>
      <c r="Q177" s="52">
        <v>1230500</v>
      </c>
      <c r="R177" s="52">
        <v>102541.67</v>
      </c>
      <c r="S177" s="92">
        <v>0.81071280000000001</v>
      </c>
      <c r="T177" s="100">
        <f t="shared" si="101"/>
        <v>83880.031001997369</v>
      </c>
      <c r="U177" s="14">
        <f t="shared" ref="U177:AB192" si="103">T177</f>
        <v>83880.031001997369</v>
      </c>
      <c r="V177" s="14">
        <f t="shared" si="103"/>
        <v>83880.031001997369</v>
      </c>
      <c r="W177" s="14">
        <f t="shared" si="103"/>
        <v>83880.031001997369</v>
      </c>
      <c r="X177" s="14">
        <f t="shared" si="103"/>
        <v>83880.031001997369</v>
      </c>
      <c r="Y177" s="14">
        <f t="shared" si="103"/>
        <v>83880.031001997369</v>
      </c>
      <c r="Z177" s="14">
        <f t="shared" si="103"/>
        <v>83880.031001997369</v>
      </c>
      <c r="AA177" s="14">
        <f t="shared" si="103"/>
        <v>83880.031001997369</v>
      </c>
      <c r="AB177" s="14">
        <f t="shared" si="103"/>
        <v>83880.031001997369</v>
      </c>
      <c r="AC177" s="74">
        <f t="shared" si="102"/>
        <v>1004315.7990179765</v>
      </c>
    </row>
    <row r="178" spans="1:29" ht="15.75" outlineLevel="2" x14ac:dyDescent="0.25">
      <c r="A178" s="10">
        <v>10</v>
      </c>
      <c r="B178" s="12" t="s">
        <v>115</v>
      </c>
      <c r="C178" s="78"/>
      <c r="D178" s="78">
        <v>832</v>
      </c>
      <c r="E178" s="110">
        <v>122</v>
      </c>
      <c r="F178" s="53"/>
      <c r="G178" s="109">
        <v>1.016</v>
      </c>
      <c r="H178" s="13" t="s">
        <v>8</v>
      </c>
      <c r="I178" s="13" t="s">
        <v>274</v>
      </c>
      <c r="J178" s="52">
        <v>1230500</v>
      </c>
      <c r="K178" s="52">
        <v>102541.67</v>
      </c>
      <c r="L178" s="51">
        <v>0.81071280000000001</v>
      </c>
      <c r="M178" s="14">
        <f t="shared" si="100"/>
        <v>83131.839999999997</v>
      </c>
      <c r="N178" s="14">
        <f t="shared" si="72"/>
        <v>83131.839999999997</v>
      </c>
      <c r="O178" s="14">
        <f t="shared" si="73"/>
        <v>83131.839999999997</v>
      </c>
      <c r="P178" s="13" t="s">
        <v>274</v>
      </c>
      <c r="Q178" s="52">
        <v>1230500</v>
      </c>
      <c r="R178" s="52">
        <v>102541.67</v>
      </c>
      <c r="S178" s="92">
        <v>0.81071280000000001</v>
      </c>
      <c r="T178" s="100">
        <f t="shared" si="101"/>
        <v>84461.953912814017</v>
      </c>
      <c r="U178" s="14">
        <f t="shared" si="103"/>
        <v>84461.953912814017</v>
      </c>
      <c r="V178" s="14">
        <f t="shared" si="103"/>
        <v>84461.953912814017</v>
      </c>
      <c r="W178" s="14">
        <f t="shared" si="103"/>
        <v>84461.953912814017</v>
      </c>
      <c r="X178" s="14">
        <f t="shared" si="103"/>
        <v>84461.953912814017</v>
      </c>
      <c r="Y178" s="14">
        <f t="shared" si="103"/>
        <v>84461.953912814017</v>
      </c>
      <c r="Z178" s="14">
        <f t="shared" si="103"/>
        <v>84461.953912814017</v>
      </c>
      <c r="AA178" s="14">
        <f t="shared" si="103"/>
        <v>84461.953912814017</v>
      </c>
      <c r="AB178" s="14">
        <f t="shared" si="103"/>
        <v>84461.953912814017</v>
      </c>
      <c r="AC178" s="74">
        <f t="shared" si="102"/>
        <v>1009553.1052153262</v>
      </c>
    </row>
    <row r="179" spans="1:29" s="25" customFormat="1" ht="15.75" outlineLevel="2" x14ac:dyDescent="0.25">
      <c r="A179" s="10">
        <v>11</v>
      </c>
      <c r="B179" s="12" t="s">
        <v>116</v>
      </c>
      <c r="C179" s="78"/>
      <c r="D179" s="78">
        <v>556</v>
      </c>
      <c r="E179" s="110">
        <v>104</v>
      </c>
      <c r="F179" s="53"/>
      <c r="G179" s="109">
        <v>1.014</v>
      </c>
      <c r="H179" s="13" t="s">
        <v>8</v>
      </c>
      <c r="I179" s="13" t="s">
        <v>274</v>
      </c>
      <c r="J179" s="52">
        <v>1230500</v>
      </c>
      <c r="K179" s="52">
        <v>102541.67</v>
      </c>
      <c r="L179" s="51">
        <v>0.81071280000000001</v>
      </c>
      <c r="M179" s="14">
        <f t="shared" si="100"/>
        <v>83131.839999999997</v>
      </c>
      <c r="N179" s="14">
        <f t="shared" si="72"/>
        <v>83131.839999999997</v>
      </c>
      <c r="O179" s="14">
        <f t="shared" si="73"/>
        <v>83131.839999999997</v>
      </c>
      <c r="P179" s="13" t="s">
        <v>274</v>
      </c>
      <c r="Q179" s="52">
        <v>1230500</v>
      </c>
      <c r="R179" s="52">
        <v>102541.67</v>
      </c>
      <c r="S179" s="92">
        <v>0.81071280000000001</v>
      </c>
      <c r="T179" s="100">
        <f t="shared" si="101"/>
        <v>84295.69022400926</v>
      </c>
      <c r="U179" s="14">
        <f t="shared" si="103"/>
        <v>84295.69022400926</v>
      </c>
      <c r="V179" s="14">
        <f t="shared" si="103"/>
        <v>84295.69022400926</v>
      </c>
      <c r="W179" s="14">
        <f t="shared" si="103"/>
        <v>84295.69022400926</v>
      </c>
      <c r="X179" s="14">
        <f t="shared" si="103"/>
        <v>84295.69022400926</v>
      </c>
      <c r="Y179" s="14">
        <f t="shared" si="103"/>
        <v>84295.69022400926</v>
      </c>
      <c r="Z179" s="14">
        <f t="shared" si="103"/>
        <v>84295.69022400926</v>
      </c>
      <c r="AA179" s="14">
        <f t="shared" si="103"/>
        <v>84295.69022400926</v>
      </c>
      <c r="AB179" s="14">
        <f t="shared" si="103"/>
        <v>84295.69022400926</v>
      </c>
      <c r="AC179" s="74">
        <f t="shared" si="102"/>
        <v>1008056.7320160831</v>
      </c>
    </row>
    <row r="180" spans="1:29" ht="15.75" outlineLevel="2" x14ac:dyDescent="0.25">
      <c r="A180" s="10">
        <v>12</v>
      </c>
      <c r="B180" s="12" t="s">
        <v>117</v>
      </c>
      <c r="C180" s="78"/>
      <c r="D180" s="78">
        <v>535</v>
      </c>
      <c r="E180" s="110">
        <v>95</v>
      </c>
      <c r="F180" s="53"/>
      <c r="G180" s="109">
        <v>1.012</v>
      </c>
      <c r="H180" s="13" t="s">
        <v>8</v>
      </c>
      <c r="I180" s="13" t="s">
        <v>274</v>
      </c>
      <c r="J180" s="52">
        <v>1230500</v>
      </c>
      <c r="K180" s="52">
        <v>102541.67</v>
      </c>
      <c r="L180" s="51">
        <v>0.81071280000000001</v>
      </c>
      <c r="M180" s="14">
        <f t="shared" si="100"/>
        <v>83131.839999999997</v>
      </c>
      <c r="N180" s="14">
        <f t="shared" si="72"/>
        <v>83131.839999999997</v>
      </c>
      <c r="O180" s="14">
        <f t="shared" si="73"/>
        <v>83131.839999999997</v>
      </c>
      <c r="P180" s="13" t="s">
        <v>274</v>
      </c>
      <c r="Q180" s="52">
        <v>1230500</v>
      </c>
      <c r="R180" s="52">
        <v>102541.67</v>
      </c>
      <c r="S180" s="92">
        <v>0.81071280000000001</v>
      </c>
      <c r="T180" s="100">
        <f t="shared" si="101"/>
        <v>84129.426535204504</v>
      </c>
      <c r="U180" s="14">
        <f t="shared" si="103"/>
        <v>84129.426535204504</v>
      </c>
      <c r="V180" s="14">
        <f t="shared" si="103"/>
        <v>84129.426535204504</v>
      </c>
      <c r="W180" s="14">
        <f t="shared" si="103"/>
        <v>84129.426535204504</v>
      </c>
      <c r="X180" s="14">
        <f t="shared" si="103"/>
        <v>84129.426535204504</v>
      </c>
      <c r="Y180" s="14">
        <f t="shared" si="103"/>
        <v>84129.426535204504</v>
      </c>
      <c r="Z180" s="14">
        <f t="shared" si="103"/>
        <v>84129.426535204504</v>
      </c>
      <c r="AA180" s="14">
        <f t="shared" si="103"/>
        <v>84129.426535204504</v>
      </c>
      <c r="AB180" s="14">
        <f t="shared" si="103"/>
        <v>84129.426535204504</v>
      </c>
      <c r="AC180" s="74">
        <f t="shared" si="102"/>
        <v>1006560.3588168406</v>
      </c>
    </row>
    <row r="181" spans="1:29" ht="15.75" outlineLevel="2" x14ac:dyDescent="0.25">
      <c r="A181" s="10">
        <v>13</v>
      </c>
      <c r="B181" s="12" t="s">
        <v>118</v>
      </c>
      <c r="C181" s="78"/>
      <c r="D181" s="78">
        <v>369</v>
      </c>
      <c r="E181" s="110">
        <v>75</v>
      </c>
      <c r="F181" s="53"/>
      <c r="G181" s="109">
        <v>1</v>
      </c>
      <c r="H181" s="13" t="s">
        <v>8</v>
      </c>
      <c r="I181" s="13" t="s">
        <v>274</v>
      </c>
      <c r="J181" s="52">
        <v>1230500</v>
      </c>
      <c r="K181" s="52">
        <v>102541.67</v>
      </c>
      <c r="L181" s="51">
        <v>0.24349999999999999</v>
      </c>
      <c r="M181" s="14">
        <f t="shared" si="100"/>
        <v>24968.9</v>
      </c>
      <c r="N181" s="14">
        <f t="shared" si="72"/>
        <v>24968.9</v>
      </c>
      <c r="O181" s="14">
        <f t="shared" si="73"/>
        <v>24968.9</v>
      </c>
      <c r="P181" s="13" t="s">
        <v>274</v>
      </c>
      <c r="Q181" s="52">
        <v>1230500</v>
      </c>
      <c r="R181" s="52">
        <v>102541.67</v>
      </c>
      <c r="S181" s="92">
        <v>0.24349999999999999</v>
      </c>
      <c r="T181" s="100">
        <f t="shared" si="101"/>
        <v>24968.896645000001</v>
      </c>
      <c r="U181" s="14">
        <f t="shared" si="103"/>
        <v>24968.896645000001</v>
      </c>
      <c r="V181" s="14">
        <f>M181</f>
        <v>24968.9</v>
      </c>
      <c r="W181" s="14">
        <f>M181</f>
        <v>24968.9</v>
      </c>
      <c r="X181" s="14">
        <f>M181</f>
        <v>24968.9</v>
      </c>
      <c r="Y181" s="14">
        <f>M181</f>
        <v>24968.9</v>
      </c>
      <c r="Z181" s="14">
        <f>M181</f>
        <v>24968.9</v>
      </c>
      <c r="AA181" s="14">
        <f>M181</f>
        <v>24968.9</v>
      </c>
      <c r="AB181" s="14">
        <f>M181</f>
        <v>24968.9</v>
      </c>
      <c r="AC181" s="74">
        <f t="shared" si="102"/>
        <v>299626.79329</v>
      </c>
    </row>
    <row r="182" spans="1:29" ht="15.75" outlineLevel="2" x14ac:dyDescent="0.25">
      <c r="A182" s="10">
        <v>14</v>
      </c>
      <c r="B182" s="12" t="s">
        <v>120</v>
      </c>
      <c r="C182" s="78"/>
      <c r="D182" s="78">
        <v>832</v>
      </c>
      <c r="E182" s="110">
        <v>155</v>
      </c>
      <c r="F182" s="53">
        <v>1</v>
      </c>
      <c r="G182" s="109">
        <v>1</v>
      </c>
      <c r="H182" s="13" t="s">
        <v>8</v>
      </c>
      <c r="I182" s="13" t="s">
        <v>274</v>
      </c>
      <c r="J182" s="52">
        <v>1230500</v>
      </c>
      <c r="K182" s="52">
        <v>102541.67</v>
      </c>
      <c r="L182" s="51">
        <v>0.81071280000000001</v>
      </c>
      <c r="M182" s="14">
        <f t="shared" si="100"/>
        <v>83131.839999999997</v>
      </c>
      <c r="N182" s="14">
        <f t="shared" si="72"/>
        <v>83131.839999999997</v>
      </c>
      <c r="O182" s="14">
        <f t="shared" si="73"/>
        <v>83131.839999999997</v>
      </c>
      <c r="P182" s="13" t="s">
        <v>274</v>
      </c>
      <c r="Q182" s="52">
        <v>1230500</v>
      </c>
      <c r="R182" s="52">
        <v>102541.67</v>
      </c>
      <c r="S182" s="92">
        <v>0.81071280000000001</v>
      </c>
      <c r="T182" s="100">
        <f t="shared" si="101"/>
        <v>83131.844402375995</v>
      </c>
      <c r="U182" s="14">
        <f t="shared" si="103"/>
        <v>83131.844402375995</v>
      </c>
      <c r="V182" s="14">
        <f>M182</f>
        <v>83131.839999999997</v>
      </c>
      <c r="W182" s="14">
        <f>M182</f>
        <v>83131.839999999997</v>
      </c>
      <c r="X182" s="14">
        <f>M182</f>
        <v>83131.839999999997</v>
      </c>
      <c r="Y182" s="14">
        <f>M182</f>
        <v>83131.839999999997</v>
      </c>
      <c r="Z182" s="14">
        <f>M182</f>
        <v>83131.839999999997</v>
      </c>
      <c r="AA182" s="14">
        <f>M182</f>
        <v>83131.839999999997</v>
      </c>
      <c r="AB182" s="14">
        <f>M182</f>
        <v>83131.839999999997</v>
      </c>
      <c r="AC182" s="74">
        <f t="shared" si="102"/>
        <v>997582.08880475175</v>
      </c>
    </row>
    <row r="183" spans="1:29" ht="15.75" outlineLevel="2" x14ac:dyDescent="0.25">
      <c r="A183" s="10">
        <v>15</v>
      </c>
      <c r="B183" s="12" t="s">
        <v>119</v>
      </c>
      <c r="C183" s="78"/>
      <c r="D183" s="78">
        <v>897</v>
      </c>
      <c r="E183" s="110">
        <v>156</v>
      </c>
      <c r="F183" s="53"/>
      <c r="G183" s="109">
        <v>1.02</v>
      </c>
      <c r="H183" s="13"/>
      <c r="I183" s="13" t="s">
        <v>274</v>
      </c>
      <c r="J183" s="52">
        <v>1230500</v>
      </c>
      <c r="K183" s="52">
        <v>102541.67</v>
      </c>
      <c r="L183" s="91">
        <v>0.66892689999999999</v>
      </c>
      <c r="M183" s="14">
        <v>137180.18</v>
      </c>
      <c r="N183" s="14">
        <v>137180.18</v>
      </c>
      <c r="O183" s="14">
        <v>137180.18</v>
      </c>
      <c r="P183" s="13" t="s">
        <v>274</v>
      </c>
      <c r="Q183" s="52">
        <v>1230500</v>
      </c>
      <c r="R183" s="52">
        <v>102541.67</v>
      </c>
      <c r="S183" s="94">
        <v>0.81071280000000001</v>
      </c>
      <c r="T183" s="100">
        <f t="shared" si="101"/>
        <v>84794.481290423515</v>
      </c>
      <c r="U183" s="14">
        <f t="shared" si="103"/>
        <v>84794.481290423515</v>
      </c>
      <c r="V183" s="14">
        <f t="shared" si="103"/>
        <v>84794.481290423515</v>
      </c>
      <c r="W183" s="14">
        <f t="shared" si="103"/>
        <v>84794.481290423515</v>
      </c>
      <c r="X183" s="14">
        <f t="shared" si="103"/>
        <v>84794.481290423515</v>
      </c>
      <c r="Y183" s="14">
        <f t="shared" si="103"/>
        <v>84794.481290423515</v>
      </c>
      <c r="Z183" s="14">
        <f t="shared" si="103"/>
        <v>84794.481290423515</v>
      </c>
      <c r="AA183" s="14">
        <f t="shared" si="103"/>
        <v>84794.481290423515</v>
      </c>
      <c r="AB183" s="14">
        <f t="shared" si="103"/>
        <v>84794.481290423515</v>
      </c>
      <c r="AC183" s="74">
        <f t="shared" si="102"/>
        <v>1174690.8716138117</v>
      </c>
    </row>
    <row r="184" spans="1:29" ht="15.75" x14ac:dyDescent="0.25">
      <c r="A184" s="15">
        <v>10</v>
      </c>
      <c r="B184" s="24" t="s">
        <v>121</v>
      </c>
      <c r="C184" s="9">
        <f>C185</f>
        <v>17</v>
      </c>
      <c r="D184" s="68">
        <f t="shared" ref="D184:G184" si="104">D185</f>
        <v>8332</v>
      </c>
      <c r="E184" s="112">
        <f t="shared" si="104"/>
        <v>1154</v>
      </c>
      <c r="F184" s="68">
        <f t="shared" si="104"/>
        <v>1</v>
      </c>
      <c r="G184" s="113">
        <f t="shared" si="104"/>
        <v>17.134</v>
      </c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93"/>
      <c r="T184" s="100"/>
      <c r="U184" s="14"/>
      <c r="V184" s="58"/>
      <c r="W184" s="58"/>
      <c r="X184" s="58"/>
      <c r="Y184" s="58"/>
      <c r="Z184" s="58"/>
      <c r="AA184" s="58"/>
      <c r="AB184" s="58"/>
      <c r="AC184" s="73">
        <f t="shared" ref="AC184" si="105">AC185</f>
        <v>14960052.339318842</v>
      </c>
    </row>
    <row r="185" spans="1:29" ht="18.75" outlineLevel="1" x14ac:dyDescent="0.25">
      <c r="A185" s="10"/>
      <c r="B185" s="21" t="s">
        <v>6</v>
      </c>
      <c r="C185" s="23">
        <v>17</v>
      </c>
      <c r="D185" s="69">
        <f t="shared" ref="D185:G185" si="106">SUM(D186:D202)</f>
        <v>8332</v>
      </c>
      <c r="E185" s="116">
        <f t="shared" si="106"/>
        <v>1154</v>
      </c>
      <c r="F185" s="69">
        <f t="shared" si="106"/>
        <v>1</v>
      </c>
      <c r="G185" s="117">
        <f t="shared" si="106"/>
        <v>17.134</v>
      </c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96"/>
      <c r="T185" s="100"/>
      <c r="U185" s="14"/>
      <c r="V185" s="61"/>
      <c r="W185" s="61"/>
      <c r="X185" s="61"/>
      <c r="Y185" s="61"/>
      <c r="Z185" s="61"/>
      <c r="AA185" s="61"/>
      <c r="AB185" s="61"/>
      <c r="AC185" s="76">
        <f t="shared" ref="AC185" si="107">SUM(AC186:AC202)</f>
        <v>14960052.339318842</v>
      </c>
    </row>
    <row r="186" spans="1:29" ht="15.75" outlineLevel="2" x14ac:dyDescent="0.25">
      <c r="A186" s="10">
        <v>1</v>
      </c>
      <c r="B186" s="12" t="s">
        <v>122</v>
      </c>
      <c r="C186" s="78"/>
      <c r="D186" s="78">
        <v>312</v>
      </c>
      <c r="E186" s="110">
        <v>63</v>
      </c>
      <c r="F186" s="41"/>
      <c r="G186" s="114">
        <v>1.008</v>
      </c>
      <c r="H186" s="13" t="s">
        <v>8</v>
      </c>
      <c r="I186" s="13" t="s">
        <v>274</v>
      </c>
      <c r="J186" s="52">
        <v>1230500</v>
      </c>
      <c r="K186" s="52">
        <v>102541.67</v>
      </c>
      <c r="L186" s="51">
        <v>0.81071280000000001</v>
      </c>
      <c r="M186" s="14">
        <f t="shared" ref="M186:M202" si="108">ROUND(K186*L186,2)</f>
        <v>83131.839999999997</v>
      </c>
      <c r="N186" s="14">
        <f t="shared" ref="N186:N249" si="109">M186</f>
        <v>83131.839999999997</v>
      </c>
      <c r="O186" s="14">
        <f t="shared" ref="O186:O249" si="110">M186</f>
        <v>83131.839999999997</v>
      </c>
      <c r="P186" s="13" t="s">
        <v>274</v>
      </c>
      <c r="Q186" s="52">
        <v>1230500</v>
      </c>
      <c r="R186" s="52">
        <v>102541.67</v>
      </c>
      <c r="S186" s="92">
        <v>0.81071280000000001</v>
      </c>
      <c r="T186" s="100">
        <f t="shared" ref="T186:T192" si="111">$R$186*S186*G186</f>
        <v>83796.899157595006</v>
      </c>
      <c r="U186" s="14">
        <f t="shared" si="103"/>
        <v>83796.899157595006</v>
      </c>
      <c r="V186" s="14">
        <f t="shared" si="103"/>
        <v>83796.899157595006</v>
      </c>
      <c r="W186" s="14">
        <f t="shared" si="103"/>
        <v>83796.899157595006</v>
      </c>
      <c r="X186" s="14">
        <f t="shared" si="103"/>
        <v>83796.899157595006</v>
      </c>
      <c r="Y186" s="14">
        <f t="shared" si="103"/>
        <v>83796.899157595006</v>
      </c>
      <c r="Z186" s="14">
        <f t="shared" si="103"/>
        <v>83796.899157595006</v>
      </c>
      <c r="AA186" s="14">
        <f t="shared" si="103"/>
        <v>83796.899157595006</v>
      </c>
      <c r="AB186" s="14">
        <f t="shared" si="103"/>
        <v>83796.899157595006</v>
      </c>
      <c r="AC186" s="74">
        <f t="shared" ref="AC186:AC202" si="112">M186+N186+O186+T186+U186+V186+W186+X186+Y186+Z186+AA186+AB186</f>
        <v>1003567.6124183551</v>
      </c>
    </row>
    <row r="187" spans="1:29" ht="15.75" outlineLevel="2" x14ac:dyDescent="0.25">
      <c r="A187" s="10">
        <v>2</v>
      </c>
      <c r="B187" s="12" t="s">
        <v>123</v>
      </c>
      <c r="C187" s="78"/>
      <c r="D187" s="78">
        <v>430</v>
      </c>
      <c r="E187" s="110">
        <v>27</v>
      </c>
      <c r="F187" s="41">
        <v>1</v>
      </c>
      <c r="G187" s="114">
        <v>1</v>
      </c>
      <c r="H187" s="13" t="s">
        <v>8</v>
      </c>
      <c r="I187" s="13" t="s">
        <v>274</v>
      </c>
      <c r="J187" s="52">
        <v>1230500</v>
      </c>
      <c r="K187" s="52">
        <v>102541.67</v>
      </c>
      <c r="L187" s="51">
        <v>0.81071280000000001</v>
      </c>
      <c r="M187" s="14">
        <f t="shared" si="108"/>
        <v>83131.839999999997</v>
      </c>
      <c r="N187" s="14">
        <f t="shared" si="109"/>
        <v>83131.839999999997</v>
      </c>
      <c r="O187" s="14">
        <f t="shared" si="110"/>
        <v>83131.839999999997</v>
      </c>
      <c r="P187" s="13" t="s">
        <v>274</v>
      </c>
      <c r="Q187" s="52">
        <v>1230500</v>
      </c>
      <c r="R187" s="52">
        <v>102541.67</v>
      </c>
      <c r="S187" s="92">
        <v>0.81071280000000001</v>
      </c>
      <c r="T187" s="100">
        <f t="shared" si="111"/>
        <v>83131.844402375995</v>
      </c>
      <c r="U187" s="14">
        <f t="shared" si="103"/>
        <v>83131.844402375995</v>
      </c>
      <c r="V187" s="14">
        <f>M187</f>
        <v>83131.839999999997</v>
      </c>
      <c r="W187" s="14">
        <f>M187</f>
        <v>83131.839999999997</v>
      </c>
      <c r="X187" s="14">
        <f>M187</f>
        <v>83131.839999999997</v>
      </c>
      <c r="Y187" s="14">
        <f>M187</f>
        <v>83131.839999999997</v>
      </c>
      <c r="Z187" s="14">
        <f>M187</f>
        <v>83131.839999999997</v>
      </c>
      <c r="AA187" s="14">
        <f>M187</f>
        <v>83131.839999999997</v>
      </c>
      <c r="AB187" s="14">
        <f>M187</f>
        <v>83131.839999999997</v>
      </c>
      <c r="AC187" s="74">
        <f t="shared" si="112"/>
        <v>997582.08880475175</v>
      </c>
    </row>
    <row r="188" spans="1:29" ht="15.75" outlineLevel="2" x14ac:dyDescent="0.25">
      <c r="A188" s="10">
        <v>3</v>
      </c>
      <c r="B188" s="12" t="s">
        <v>124</v>
      </c>
      <c r="C188" s="78"/>
      <c r="D188" s="78">
        <v>310</v>
      </c>
      <c r="E188" s="110">
        <v>40</v>
      </c>
      <c r="F188" s="41"/>
      <c r="G188" s="114">
        <v>1.0049999999999999</v>
      </c>
      <c r="H188" s="13" t="s">
        <v>8</v>
      </c>
      <c r="I188" s="13" t="s">
        <v>274</v>
      </c>
      <c r="J188" s="52">
        <v>1230500</v>
      </c>
      <c r="K188" s="52">
        <v>102541.67</v>
      </c>
      <c r="L188" s="51">
        <v>0.81071280000000001</v>
      </c>
      <c r="M188" s="14">
        <f t="shared" si="108"/>
        <v>83131.839999999997</v>
      </c>
      <c r="N188" s="14">
        <f t="shared" si="109"/>
        <v>83131.839999999997</v>
      </c>
      <c r="O188" s="14">
        <f t="shared" si="110"/>
        <v>83131.839999999997</v>
      </c>
      <c r="P188" s="13" t="s">
        <v>274</v>
      </c>
      <c r="Q188" s="52">
        <v>1230500</v>
      </c>
      <c r="R188" s="52">
        <v>102541.67</v>
      </c>
      <c r="S188" s="92">
        <v>0.81071280000000001</v>
      </c>
      <c r="T188" s="100">
        <f t="shared" si="111"/>
        <v>83547.503624387871</v>
      </c>
      <c r="U188" s="14">
        <f t="shared" si="103"/>
        <v>83547.503624387871</v>
      </c>
      <c r="V188" s="14">
        <f t="shared" si="103"/>
        <v>83547.503624387871</v>
      </c>
      <c r="W188" s="14">
        <f t="shared" si="103"/>
        <v>83547.503624387871</v>
      </c>
      <c r="X188" s="14">
        <f t="shared" si="103"/>
        <v>83547.503624387871</v>
      </c>
      <c r="Y188" s="14">
        <f t="shared" si="103"/>
        <v>83547.503624387871</v>
      </c>
      <c r="Z188" s="14">
        <f t="shared" si="103"/>
        <v>83547.503624387871</v>
      </c>
      <c r="AA188" s="14">
        <f t="shared" si="103"/>
        <v>83547.503624387871</v>
      </c>
      <c r="AB188" s="14">
        <f t="shared" si="103"/>
        <v>83547.503624387871</v>
      </c>
      <c r="AC188" s="74">
        <f t="shared" si="112"/>
        <v>1001323.052619491</v>
      </c>
    </row>
    <row r="189" spans="1:29" ht="15.75" outlineLevel="2" x14ac:dyDescent="0.25">
      <c r="A189" s="10">
        <v>4</v>
      </c>
      <c r="B189" s="12" t="s">
        <v>125</v>
      </c>
      <c r="C189" s="78"/>
      <c r="D189" s="78">
        <v>338</v>
      </c>
      <c r="E189" s="110">
        <v>82</v>
      </c>
      <c r="F189" s="41"/>
      <c r="G189" s="114">
        <v>1.0169999999999999</v>
      </c>
      <c r="H189" s="13" t="s">
        <v>8</v>
      </c>
      <c r="I189" s="13" t="s">
        <v>274</v>
      </c>
      <c r="J189" s="52">
        <v>1230500</v>
      </c>
      <c r="K189" s="52">
        <v>102541.67</v>
      </c>
      <c r="L189" s="51">
        <v>0.52710639999999997</v>
      </c>
      <c r="M189" s="14">
        <f t="shared" si="108"/>
        <v>54050.37</v>
      </c>
      <c r="N189" s="14">
        <f t="shared" si="109"/>
        <v>54050.37</v>
      </c>
      <c r="O189" s="14">
        <f t="shared" si="110"/>
        <v>54050.37</v>
      </c>
      <c r="P189" s="13" t="s">
        <v>274</v>
      </c>
      <c r="Q189" s="52">
        <v>1230500</v>
      </c>
      <c r="R189" s="52">
        <v>102541.67</v>
      </c>
      <c r="S189" s="92">
        <v>0.52710639999999997</v>
      </c>
      <c r="T189" s="100">
        <f t="shared" si="111"/>
        <v>54969.226822590688</v>
      </c>
      <c r="U189" s="14">
        <f t="shared" si="103"/>
        <v>54969.226822590688</v>
      </c>
      <c r="V189" s="14">
        <f t="shared" si="103"/>
        <v>54969.226822590688</v>
      </c>
      <c r="W189" s="14">
        <f t="shared" si="103"/>
        <v>54969.226822590688</v>
      </c>
      <c r="X189" s="14">
        <f t="shared" si="103"/>
        <v>54969.226822590688</v>
      </c>
      <c r="Y189" s="14">
        <f t="shared" si="103"/>
        <v>54969.226822590688</v>
      </c>
      <c r="Z189" s="14">
        <f t="shared" si="103"/>
        <v>54969.226822590688</v>
      </c>
      <c r="AA189" s="14">
        <f t="shared" si="103"/>
        <v>54969.226822590688</v>
      </c>
      <c r="AB189" s="14">
        <f t="shared" si="103"/>
        <v>54969.226822590688</v>
      </c>
      <c r="AC189" s="74">
        <f t="shared" si="112"/>
        <v>656874.15140331618</v>
      </c>
    </row>
    <row r="190" spans="1:29" ht="15.75" outlineLevel="2" x14ac:dyDescent="0.25">
      <c r="A190" s="10">
        <v>5</v>
      </c>
      <c r="B190" s="12" t="s">
        <v>126</v>
      </c>
      <c r="C190" s="78"/>
      <c r="D190" s="78">
        <v>427</v>
      </c>
      <c r="E190" s="110">
        <v>41</v>
      </c>
      <c r="F190" s="41"/>
      <c r="G190" s="114">
        <v>1.0049999999999999</v>
      </c>
      <c r="H190" s="13" t="s">
        <v>8</v>
      </c>
      <c r="I190" s="13" t="s">
        <v>274</v>
      </c>
      <c r="J190" s="52">
        <v>1230500</v>
      </c>
      <c r="K190" s="52">
        <v>102541.67</v>
      </c>
      <c r="L190" s="51">
        <v>0.81071280000000001</v>
      </c>
      <c r="M190" s="14">
        <f t="shared" si="108"/>
        <v>83131.839999999997</v>
      </c>
      <c r="N190" s="14">
        <f t="shared" si="109"/>
        <v>83131.839999999997</v>
      </c>
      <c r="O190" s="14">
        <f t="shared" si="110"/>
        <v>83131.839999999997</v>
      </c>
      <c r="P190" s="13" t="s">
        <v>274</v>
      </c>
      <c r="Q190" s="52">
        <v>1230500</v>
      </c>
      <c r="R190" s="52">
        <v>102541.67</v>
      </c>
      <c r="S190" s="92">
        <v>0.81071280000000001</v>
      </c>
      <c r="T190" s="100">
        <f t="shared" si="111"/>
        <v>83547.503624387871</v>
      </c>
      <c r="U190" s="14">
        <f t="shared" si="103"/>
        <v>83547.503624387871</v>
      </c>
      <c r="V190" s="14">
        <f t="shared" si="103"/>
        <v>83547.503624387871</v>
      </c>
      <c r="W190" s="14">
        <f t="shared" si="103"/>
        <v>83547.503624387871</v>
      </c>
      <c r="X190" s="14">
        <f t="shared" si="103"/>
        <v>83547.503624387871</v>
      </c>
      <c r="Y190" s="14">
        <f t="shared" si="103"/>
        <v>83547.503624387871</v>
      </c>
      <c r="Z190" s="14">
        <f t="shared" si="103"/>
        <v>83547.503624387871</v>
      </c>
      <c r="AA190" s="14">
        <f t="shared" si="103"/>
        <v>83547.503624387871</v>
      </c>
      <c r="AB190" s="14">
        <f t="shared" si="103"/>
        <v>83547.503624387871</v>
      </c>
      <c r="AC190" s="74">
        <f t="shared" si="112"/>
        <v>1001323.052619491</v>
      </c>
    </row>
    <row r="191" spans="1:29" ht="15.75" outlineLevel="2" x14ac:dyDescent="0.25">
      <c r="A191" s="10">
        <v>6</v>
      </c>
      <c r="B191" s="12" t="s">
        <v>127</v>
      </c>
      <c r="C191" s="78"/>
      <c r="D191" s="78">
        <v>850</v>
      </c>
      <c r="E191" s="110">
        <v>128</v>
      </c>
      <c r="F191" s="41"/>
      <c r="G191" s="114">
        <v>1.0169999999999999</v>
      </c>
      <c r="H191" s="13" t="s">
        <v>8</v>
      </c>
      <c r="I191" s="13" t="s">
        <v>274</v>
      </c>
      <c r="J191" s="52">
        <v>1230500</v>
      </c>
      <c r="K191" s="52">
        <v>102541.67</v>
      </c>
      <c r="L191" s="51">
        <v>0.81071280000000001</v>
      </c>
      <c r="M191" s="14">
        <f t="shared" si="108"/>
        <v>83131.839999999997</v>
      </c>
      <c r="N191" s="14">
        <f t="shared" si="109"/>
        <v>83131.839999999997</v>
      </c>
      <c r="O191" s="14">
        <f t="shared" si="110"/>
        <v>83131.839999999997</v>
      </c>
      <c r="P191" s="13" t="s">
        <v>274</v>
      </c>
      <c r="Q191" s="52">
        <v>1230500</v>
      </c>
      <c r="R191" s="52">
        <v>102541.67</v>
      </c>
      <c r="S191" s="92">
        <v>0.81071280000000001</v>
      </c>
      <c r="T191" s="100">
        <f t="shared" si="111"/>
        <v>84545.08575721638</v>
      </c>
      <c r="U191" s="14">
        <f t="shared" si="103"/>
        <v>84545.08575721638</v>
      </c>
      <c r="V191" s="14">
        <f t="shared" si="103"/>
        <v>84545.08575721638</v>
      </c>
      <c r="W191" s="14">
        <f t="shared" si="103"/>
        <v>84545.08575721638</v>
      </c>
      <c r="X191" s="14">
        <f t="shared" si="103"/>
        <v>84545.08575721638</v>
      </c>
      <c r="Y191" s="14">
        <f t="shared" si="103"/>
        <v>84545.08575721638</v>
      </c>
      <c r="Z191" s="14">
        <f t="shared" si="103"/>
        <v>84545.08575721638</v>
      </c>
      <c r="AA191" s="14">
        <f t="shared" si="103"/>
        <v>84545.08575721638</v>
      </c>
      <c r="AB191" s="14">
        <f t="shared" si="103"/>
        <v>84545.08575721638</v>
      </c>
      <c r="AC191" s="74">
        <f t="shared" si="112"/>
        <v>1010301.2918149477</v>
      </c>
    </row>
    <row r="192" spans="1:29" ht="15.75" outlineLevel="2" x14ac:dyDescent="0.25">
      <c r="A192" s="10">
        <v>7</v>
      </c>
      <c r="B192" s="12" t="s">
        <v>128</v>
      </c>
      <c r="C192" s="78"/>
      <c r="D192" s="78">
        <v>623</v>
      </c>
      <c r="E192" s="110">
        <v>101</v>
      </c>
      <c r="F192" s="41"/>
      <c r="G192" s="114">
        <v>1.0129999999999999</v>
      </c>
      <c r="H192" s="13" t="s">
        <v>8</v>
      </c>
      <c r="I192" s="13" t="s">
        <v>274</v>
      </c>
      <c r="J192" s="52">
        <v>1230500</v>
      </c>
      <c r="K192" s="52">
        <v>102541.67</v>
      </c>
      <c r="L192" s="51">
        <v>0.81071280000000001</v>
      </c>
      <c r="M192" s="14">
        <f t="shared" si="108"/>
        <v>83131.839999999997</v>
      </c>
      <c r="N192" s="14">
        <f t="shared" si="109"/>
        <v>83131.839999999997</v>
      </c>
      <c r="O192" s="14">
        <f t="shared" si="110"/>
        <v>83131.839999999997</v>
      </c>
      <c r="P192" s="13" t="s">
        <v>274</v>
      </c>
      <c r="Q192" s="52">
        <v>1230500</v>
      </c>
      <c r="R192" s="52">
        <v>102541.67</v>
      </c>
      <c r="S192" s="92">
        <v>0.81071280000000001</v>
      </c>
      <c r="T192" s="100">
        <f t="shared" si="111"/>
        <v>84212.558379606868</v>
      </c>
      <c r="U192" s="14">
        <f t="shared" si="103"/>
        <v>84212.558379606868</v>
      </c>
      <c r="V192" s="14">
        <f t="shared" si="103"/>
        <v>84212.558379606868</v>
      </c>
      <c r="W192" s="14">
        <f t="shared" si="103"/>
        <v>84212.558379606868</v>
      </c>
      <c r="X192" s="14">
        <f t="shared" si="103"/>
        <v>84212.558379606868</v>
      </c>
      <c r="Y192" s="14">
        <f t="shared" si="103"/>
        <v>84212.558379606868</v>
      </c>
      <c r="Z192" s="14">
        <f t="shared" si="103"/>
        <v>84212.558379606868</v>
      </c>
      <c r="AA192" s="14">
        <f t="shared" si="103"/>
        <v>84212.558379606868</v>
      </c>
      <c r="AB192" s="14">
        <f t="shared" si="103"/>
        <v>84212.558379606868</v>
      </c>
      <c r="AC192" s="74">
        <f t="shared" si="112"/>
        <v>1007308.5454164615</v>
      </c>
    </row>
    <row r="193" spans="1:29" ht="15.75" outlineLevel="2" x14ac:dyDescent="0.25">
      <c r="A193" s="10">
        <v>8</v>
      </c>
      <c r="B193" s="12" t="s">
        <v>129</v>
      </c>
      <c r="C193" s="78"/>
      <c r="D193" s="78">
        <v>456</v>
      </c>
      <c r="E193" s="110">
        <v>57</v>
      </c>
      <c r="F193" s="41"/>
      <c r="G193" s="114">
        <v>1.0069999999999999</v>
      </c>
      <c r="H193" s="13" t="s">
        <v>8</v>
      </c>
      <c r="I193" s="13" t="s">
        <v>274</v>
      </c>
      <c r="J193" s="52">
        <v>1230500</v>
      </c>
      <c r="K193" s="52">
        <v>102541.67</v>
      </c>
      <c r="L193" s="51">
        <v>0.81071280000000001</v>
      </c>
      <c r="M193" s="14">
        <f t="shared" si="108"/>
        <v>83131.839999999997</v>
      </c>
      <c r="N193" s="14">
        <f t="shared" si="109"/>
        <v>83131.839999999997</v>
      </c>
      <c r="O193" s="14">
        <f t="shared" si="110"/>
        <v>83131.839999999997</v>
      </c>
      <c r="P193" s="13" t="s">
        <v>274</v>
      </c>
      <c r="Q193" s="52">
        <v>1230500</v>
      </c>
      <c r="R193" s="52">
        <v>102541.67</v>
      </c>
      <c r="S193" s="92">
        <v>0.81071280000000001</v>
      </c>
      <c r="T193" s="100">
        <f>$R$193*S193*G193</f>
        <v>83713.767313192613</v>
      </c>
      <c r="U193" s="14">
        <f t="shared" ref="U193:AB208" si="113">T193</f>
        <v>83713.767313192613</v>
      </c>
      <c r="V193" s="14">
        <f t="shared" si="113"/>
        <v>83713.767313192613</v>
      </c>
      <c r="W193" s="14">
        <f t="shared" si="113"/>
        <v>83713.767313192613</v>
      </c>
      <c r="X193" s="14">
        <f t="shared" si="113"/>
        <v>83713.767313192613</v>
      </c>
      <c r="Y193" s="14">
        <f t="shared" si="113"/>
        <v>83713.767313192613</v>
      </c>
      <c r="Z193" s="14">
        <f t="shared" si="113"/>
        <v>83713.767313192613</v>
      </c>
      <c r="AA193" s="14">
        <f t="shared" si="113"/>
        <v>83713.767313192613</v>
      </c>
      <c r="AB193" s="14">
        <f t="shared" si="113"/>
        <v>83713.767313192613</v>
      </c>
      <c r="AC193" s="74">
        <f t="shared" si="112"/>
        <v>1002819.4258187334</v>
      </c>
    </row>
    <row r="194" spans="1:29" ht="15.75" outlineLevel="2" x14ac:dyDescent="0.25">
      <c r="A194" s="10">
        <v>9</v>
      </c>
      <c r="B194" s="12" t="s">
        <v>130</v>
      </c>
      <c r="C194" s="78"/>
      <c r="D194" s="78">
        <v>392</v>
      </c>
      <c r="E194" s="110">
        <v>13</v>
      </c>
      <c r="F194" s="41"/>
      <c r="G194" s="114">
        <v>1.0029999999999999</v>
      </c>
      <c r="H194" s="13" t="s">
        <v>8</v>
      </c>
      <c r="I194" s="13" t="s">
        <v>274</v>
      </c>
      <c r="J194" s="52">
        <v>1230500</v>
      </c>
      <c r="K194" s="52">
        <v>102541.67</v>
      </c>
      <c r="L194" s="51">
        <v>0.52710639999999997</v>
      </c>
      <c r="M194" s="14">
        <f t="shared" si="108"/>
        <v>54050.37</v>
      </c>
      <c r="N194" s="14">
        <f t="shared" si="109"/>
        <v>54050.37</v>
      </c>
      <c r="O194" s="14">
        <f t="shared" si="110"/>
        <v>54050.37</v>
      </c>
      <c r="P194" s="13" t="s">
        <v>274</v>
      </c>
      <c r="Q194" s="52">
        <v>1230500</v>
      </c>
      <c r="R194" s="52">
        <v>102541.67</v>
      </c>
      <c r="S194" s="92">
        <v>0.52710639999999997</v>
      </c>
      <c r="T194" s="100">
        <f t="shared" ref="T194:T202" si="114">$R$186*S194*G194</f>
        <v>54212.521635259058</v>
      </c>
      <c r="U194" s="14">
        <f t="shared" si="113"/>
        <v>54212.521635259058</v>
      </c>
      <c r="V194" s="14">
        <f t="shared" si="113"/>
        <v>54212.521635259058</v>
      </c>
      <c r="W194" s="14">
        <f t="shared" si="113"/>
        <v>54212.521635259058</v>
      </c>
      <c r="X194" s="14">
        <f t="shared" si="113"/>
        <v>54212.521635259058</v>
      </c>
      <c r="Y194" s="14">
        <f t="shared" si="113"/>
        <v>54212.521635259058</v>
      </c>
      <c r="Z194" s="14">
        <f t="shared" si="113"/>
        <v>54212.521635259058</v>
      </c>
      <c r="AA194" s="14">
        <f t="shared" si="113"/>
        <v>54212.521635259058</v>
      </c>
      <c r="AB194" s="14">
        <f t="shared" si="113"/>
        <v>54212.521635259058</v>
      </c>
      <c r="AC194" s="74">
        <f t="shared" si="112"/>
        <v>650063.80471733143</v>
      </c>
    </row>
    <row r="195" spans="1:29" ht="15.75" outlineLevel="2" x14ac:dyDescent="0.25">
      <c r="A195" s="10">
        <v>10</v>
      </c>
      <c r="B195" s="12" t="s">
        <v>131</v>
      </c>
      <c r="C195" s="78"/>
      <c r="D195" s="78">
        <v>384</v>
      </c>
      <c r="E195" s="110">
        <v>63</v>
      </c>
      <c r="F195" s="41"/>
      <c r="G195" s="114">
        <v>1</v>
      </c>
      <c r="H195" s="13" t="s">
        <v>8</v>
      </c>
      <c r="I195" s="13" t="s">
        <v>274</v>
      </c>
      <c r="J195" s="52">
        <v>1230500</v>
      </c>
      <c r="K195" s="52">
        <v>102541.67</v>
      </c>
      <c r="L195" s="51">
        <v>0.24349999999999999</v>
      </c>
      <c r="M195" s="14">
        <f t="shared" si="108"/>
        <v>24968.9</v>
      </c>
      <c r="N195" s="14">
        <f t="shared" si="109"/>
        <v>24968.9</v>
      </c>
      <c r="O195" s="14">
        <f t="shared" si="110"/>
        <v>24968.9</v>
      </c>
      <c r="P195" s="13" t="s">
        <v>274</v>
      </c>
      <c r="Q195" s="52">
        <v>1230500</v>
      </c>
      <c r="R195" s="52">
        <v>102541.67</v>
      </c>
      <c r="S195" s="92">
        <v>0.24349999999999999</v>
      </c>
      <c r="T195" s="100">
        <f t="shared" si="114"/>
        <v>24968.896645000001</v>
      </c>
      <c r="U195" s="14">
        <f t="shared" si="113"/>
        <v>24968.896645000001</v>
      </c>
      <c r="V195" s="14">
        <f>M195</f>
        <v>24968.9</v>
      </c>
      <c r="W195" s="14">
        <f>M195</f>
        <v>24968.9</v>
      </c>
      <c r="X195" s="14">
        <f>M195</f>
        <v>24968.9</v>
      </c>
      <c r="Y195" s="14">
        <f>M195</f>
        <v>24968.9</v>
      </c>
      <c r="Z195" s="14">
        <f>M195</f>
        <v>24968.9</v>
      </c>
      <c r="AA195" s="14">
        <f>M195</f>
        <v>24968.9</v>
      </c>
      <c r="AB195" s="14">
        <f>M195</f>
        <v>24968.9</v>
      </c>
      <c r="AC195" s="74">
        <f t="shared" si="112"/>
        <v>299626.79329</v>
      </c>
    </row>
    <row r="196" spans="1:29" ht="15.75" outlineLevel="2" x14ac:dyDescent="0.25">
      <c r="A196" s="10">
        <v>11</v>
      </c>
      <c r="B196" s="12" t="s">
        <v>132</v>
      </c>
      <c r="C196" s="78"/>
      <c r="D196" s="78">
        <v>410</v>
      </c>
      <c r="E196" s="110">
        <v>33</v>
      </c>
      <c r="F196" s="41"/>
      <c r="G196" s="114">
        <v>1.004</v>
      </c>
      <c r="H196" s="13" t="s">
        <v>8</v>
      </c>
      <c r="I196" s="13" t="s">
        <v>274</v>
      </c>
      <c r="J196" s="52">
        <v>1230500</v>
      </c>
      <c r="K196" s="52">
        <v>102541.67</v>
      </c>
      <c r="L196" s="51">
        <v>0.81071280000000001</v>
      </c>
      <c r="M196" s="14">
        <f t="shared" si="108"/>
        <v>83131.839999999997</v>
      </c>
      <c r="N196" s="14">
        <f t="shared" si="109"/>
        <v>83131.839999999997</v>
      </c>
      <c r="O196" s="14">
        <f t="shared" si="110"/>
        <v>83131.839999999997</v>
      </c>
      <c r="P196" s="13" t="s">
        <v>274</v>
      </c>
      <c r="Q196" s="52">
        <v>1230500</v>
      </c>
      <c r="R196" s="52">
        <v>102541.67</v>
      </c>
      <c r="S196" s="92">
        <v>0.81071280000000001</v>
      </c>
      <c r="T196" s="100">
        <f t="shared" si="114"/>
        <v>83464.371779985493</v>
      </c>
      <c r="U196" s="14">
        <f t="shared" si="113"/>
        <v>83464.371779985493</v>
      </c>
      <c r="V196" s="14">
        <f t="shared" si="113"/>
        <v>83464.371779985493</v>
      </c>
      <c r="W196" s="14">
        <f t="shared" si="113"/>
        <v>83464.371779985493</v>
      </c>
      <c r="X196" s="14">
        <f t="shared" si="113"/>
        <v>83464.371779985493</v>
      </c>
      <c r="Y196" s="14">
        <f t="shared" si="113"/>
        <v>83464.371779985493</v>
      </c>
      <c r="Z196" s="14">
        <f t="shared" si="113"/>
        <v>83464.371779985493</v>
      </c>
      <c r="AA196" s="14">
        <f t="shared" si="113"/>
        <v>83464.371779985493</v>
      </c>
      <c r="AB196" s="14">
        <f t="shared" si="113"/>
        <v>83464.371779985493</v>
      </c>
      <c r="AC196" s="74">
        <f t="shared" si="112"/>
        <v>1000574.8660198695</v>
      </c>
    </row>
    <row r="197" spans="1:29" ht="15.75" outlineLevel="2" x14ac:dyDescent="0.25">
      <c r="A197" s="10">
        <v>12</v>
      </c>
      <c r="B197" s="12" t="s">
        <v>133</v>
      </c>
      <c r="C197" s="78"/>
      <c r="D197" s="78">
        <v>596</v>
      </c>
      <c r="E197" s="110">
        <v>85</v>
      </c>
      <c r="F197" s="41"/>
      <c r="G197" s="114">
        <v>1</v>
      </c>
      <c r="H197" s="13" t="s">
        <v>8</v>
      </c>
      <c r="I197" s="13" t="s">
        <v>274</v>
      </c>
      <c r="J197" s="52">
        <v>1230500</v>
      </c>
      <c r="K197" s="52">
        <v>102541.67</v>
      </c>
      <c r="L197" s="51">
        <v>0.24349999999999999</v>
      </c>
      <c r="M197" s="14">
        <f t="shared" si="108"/>
        <v>24968.9</v>
      </c>
      <c r="N197" s="14">
        <f t="shared" si="109"/>
        <v>24968.9</v>
      </c>
      <c r="O197" s="14">
        <f t="shared" si="110"/>
        <v>24968.9</v>
      </c>
      <c r="P197" s="13" t="s">
        <v>274</v>
      </c>
      <c r="Q197" s="52">
        <v>1230500</v>
      </c>
      <c r="R197" s="52">
        <v>102541.67</v>
      </c>
      <c r="S197" s="92">
        <v>0.24349999999999999</v>
      </c>
      <c r="T197" s="100">
        <f t="shared" si="114"/>
        <v>24968.896645000001</v>
      </c>
      <c r="U197" s="14">
        <f t="shared" si="113"/>
        <v>24968.896645000001</v>
      </c>
      <c r="V197" s="14">
        <f>M197</f>
        <v>24968.9</v>
      </c>
      <c r="W197" s="14">
        <f>M197</f>
        <v>24968.9</v>
      </c>
      <c r="X197" s="14">
        <f>M197</f>
        <v>24968.9</v>
      </c>
      <c r="Y197" s="14">
        <f>M197</f>
        <v>24968.9</v>
      </c>
      <c r="Z197" s="14">
        <f>M197</f>
        <v>24968.9</v>
      </c>
      <c r="AA197" s="14">
        <f>M197</f>
        <v>24968.9</v>
      </c>
      <c r="AB197" s="14">
        <f>M197</f>
        <v>24968.9</v>
      </c>
      <c r="AC197" s="74">
        <f t="shared" si="112"/>
        <v>299626.79329</v>
      </c>
    </row>
    <row r="198" spans="1:29" ht="15.75" outlineLevel="2" x14ac:dyDescent="0.25">
      <c r="A198" s="10">
        <v>13</v>
      </c>
      <c r="B198" s="12" t="s">
        <v>134</v>
      </c>
      <c r="C198" s="78"/>
      <c r="D198" s="78">
        <v>712</v>
      </c>
      <c r="E198" s="110">
        <v>94</v>
      </c>
      <c r="F198" s="41"/>
      <c r="G198" s="114">
        <v>1.012</v>
      </c>
      <c r="H198" s="13" t="s">
        <v>8</v>
      </c>
      <c r="I198" s="13" t="s">
        <v>274</v>
      </c>
      <c r="J198" s="52">
        <v>1230500</v>
      </c>
      <c r="K198" s="52">
        <v>102541.67</v>
      </c>
      <c r="L198" s="51">
        <v>0.81071280000000001</v>
      </c>
      <c r="M198" s="14">
        <f t="shared" si="108"/>
        <v>83131.839999999997</v>
      </c>
      <c r="N198" s="14">
        <f t="shared" si="109"/>
        <v>83131.839999999997</v>
      </c>
      <c r="O198" s="14">
        <f t="shared" si="110"/>
        <v>83131.839999999997</v>
      </c>
      <c r="P198" s="13" t="s">
        <v>274</v>
      </c>
      <c r="Q198" s="52">
        <v>1230500</v>
      </c>
      <c r="R198" s="52">
        <v>102541.67</v>
      </c>
      <c r="S198" s="92">
        <v>0.81071280000000001</v>
      </c>
      <c r="T198" s="100">
        <f t="shared" si="114"/>
        <v>84129.426535204504</v>
      </c>
      <c r="U198" s="14">
        <f t="shared" si="113"/>
        <v>84129.426535204504</v>
      </c>
      <c r="V198" s="14">
        <f t="shared" si="113"/>
        <v>84129.426535204504</v>
      </c>
      <c r="W198" s="14">
        <f t="shared" si="113"/>
        <v>84129.426535204504</v>
      </c>
      <c r="X198" s="14">
        <f t="shared" si="113"/>
        <v>84129.426535204504</v>
      </c>
      <c r="Y198" s="14">
        <f t="shared" si="113"/>
        <v>84129.426535204504</v>
      </c>
      <c r="Z198" s="14">
        <f t="shared" si="113"/>
        <v>84129.426535204504</v>
      </c>
      <c r="AA198" s="14">
        <f t="shared" si="113"/>
        <v>84129.426535204504</v>
      </c>
      <c r="AB198" s="14">
        <f t="shared" si="113"/>
        <v>84129.426535204504</v>
      </c>
      <c r="AC198" s="74">
        <f t="shared" si="112"/>
        <v>1006560.3588168406</v>
      </c>
    </row>
    <row r="199" spans="1:29" ht="15.75" outlineLevel="2" x14ac:dyDescent="0.25">
      <c r="A199" s="10">
        <v>14</v>
      </c>
      <c r="B199" s="12" t="s">
        <v>135</v>
      </c>
      <c r="C199" s="78"/>
      <c r="D199" s="78">
        <v>589</v>
      </c>
      <c r="E199" s="110">
        <v>81</v>
      </c>
      <c r="F199" s="41"/>
      <c r="G199" s="114">
        <v>1.0109999999999999</v>
      </c>
      <c r="H199" s="13" t="s">
        <v>8</v>
      </c>
      <c r="I199" s="13" t="s">
        <v>274</v>
      </c>
      <c r="J199" s="52">
        <v>1230500</v>
      </c>
      <c r="K199" s="52">
        <v>102541.67</v>
      </c>
      <c r="L199" s="51">
        <v>0.81071280000000001</v>
      </c>
      <c r="M199" s="14">
        <f t="shared" si="108"/>
        <v>83131.839999999997</v>
      </c>
      <c r="N199" s="14">
        <f t="shared" si="109"/>
        <v>83131.839999999997</v>
      </c>
      <c r="O199" s="14">
        <f t="shared" si="110"/>
        <v>83131.839999999997</v>
      </c>
      <c r="P199" s="13" t="s">
        <v>274</v>
      </c>
      <c r="Q199" s="52">
        <v>1230500</v>
      </c>
      <c r="R199" s="52">
        <v>102541.67</v>
      </c>
      <c r="S199" s="92">
        <v>0.81071280000000001</v>
      </c>
      <c r="T199" s="100">
        <f t="shared" si="114"/>
        <v>84046.294690802126</v>
      </c>
      <c r="U199" s="14">
        <f t="shared" si="113"/>
        <v>84046.294690802126</v>
      </c>
      <c r="V199" s="14">
        <f t="shared" si="113"/>
        <v>84046.294690802126</v>
      </c>
      <c r="W199" s="14">
        <f t="shared" si="113"/>
        <v>84046.294690802126</v>
      </c>
      <c r="X199" s="14">
        <f t="shared" si="113"/>
        <v>84046.294690802126</v>
      </c>
      <c r="Y199" s="14">
        <f t="shared" si="113"/>
        <v>84046.294690802126</v>
      </c>
      <c r="Z199" s="14">
        <f t="shared" si="113"/>
        <v>84046.294690802126</v>
      </c>
      <c r="AA199" s="14">
        <f t="shared" si="113"/>
        <v>84046.294690802126</v>
      </c>
      <c r="AB199" s="14">
        <f t="shared" si="113"/>
        <v>84046.294690802126</v>
      </c>
      <c r="AC199" s="74">
        <f t="shared" si="112"/>
        <v>1005812.172217219</v>
      </c>
    </row>
    <row r="200" spans="1:29" ht="15.75" outlineLevel="2" x14ac:dyDescent="0.25">
      <c r="A200" s="10">
        <v>15</v>
      </c>
      <c r="B200" s="12" t="s">
        <v>136</v>
      </c>
      <c r="C200" s="78"/>
      <c r="D200" s="78">
        <v>390</v>
      </c>
      <c r="E200" s="110">
        <v>55</v>
      </c>
      <c r="F200" s="41"/>
      <c r="G200" s="114">
        <v>1.0069999999999999</v>
      </c>
      <c r="H200" s="13" t="s">
        <v>8</v>
      </c>
      <c r="I200" s="13" t="s">
        <v>274</v>
      </c>
      <c r="J200" s="52">
        <v>1230500</v>
      </c>
      <c r="K200" s="52">
        <v>102541.67</v>
      </c>
      <c r="L200" s="51">
        <v>0.81071280000000001</v>
      </c>
      <c r="M200" s="14">
        <f t="shared" si="108"/>
        <v>83131.839999999997</v>
      </c>
      <c r="N200" s="14">
        <f t="shared" si="109"/>
        <v>83131.839999999997</v>
      </c>
      <c r="O200" s="14">
        <f t="shared" si="110"/>
        <v>83131.839999999997</v>
      </c>
      <c r="P200" s="13" t="s">
        <v>274</v>
      </c>
      <c r="Q200" s="52">
        <v>1230500</v>
      </c>
      <c r="R200" s="52">
        <v>102541.67</v>
      </c>
      <c r="S200" s="92">
        <v>0.81071280000000001</v>
      </c>
      <c r="T200" s="100">
        <f t="shared" si="114"/>
        <v>83713.767313192613</v>
      </c>
      <c r="U200" s="14">
        <f t="shared" si="113"/>
        <v>83713.767313192613</v>
      </c>
      <c r="V200" s="14">
        <f t="shared" si="113"/>
        <v>83713.767313192613</v>
      </c>
      <c r="W200" s="14">
        <f t="shared" si="113"/>
        <v>83713.767313192613</v>
      </c>
      <c r="X200" s="14">
        <f t="shared" si="113"/>
        <v>83713.767313192613</v>
      </c>
      <c r="Y200" s="14">
        <f t="shared" si="113"/>
        <v>83713.767313192613</v>
      </c>
      <c r="Z200" s="14">
        <f t="shared" si="113"/>
        <v>83713.767313192613</v>
      </c>
      <c r="AA200" s="14">
        <f t="shared" si="113"/>
        <v>83713.767313192613</v>
      </c>
      <c r="AB200" s="14">
        <f t="shared" si="113"/>
        <v>83713.767313192613</v>
      </c>
      <c r="AC200" s="74">
        <f t="shared" si="112"/>
        <v>1002819.4258187334</v>
      </c>
    </row>
    <row r="201" spans="1:29" ht="15.75" outlineLevel="2" x14ac:dyDescent="0.25">
      <c r="A201" s="10">
        <v>16</v>
      </c>
      <c r="B201" s="12" t="s">
        <v>137</v>
      </c>
      <c r="C201" s="78"/>
      <c r="D201" s="78">
        <v>597</v>
      </c>
      <c r="E201" s="110">
        <v>53</v>
      </c>
      <c r="F201" s="41"/>
      <c r="G201" s="114">
        <v>1.0069999999999999</v>
      </c>
      <c r="H201" s="13" t="s">
        <v>8</v>
      </c>
      <c r="I201" s="13" t="s">
        <v>274</v>
      </c>
      <c r="J201" s="52">
        <v>1230500</v>
      </c>
      <c r="K201" s="52">
        <v>102541.67</v>
      </c>
      <c r="L201" s="51">
        <v>0.81071280000000001</v>
      </c>
      <c r="M201" s="14">
        <f t="shared" si="108"/>
        <v>83131.839999999997</v>
      </c>
      <c r="N201" s="14">
        <f t="shared" si="109"/>
        <v>83131.839999999997</v>
      </c>
      <c r="O201" s="14">
        <f t="shared" si="110"/>
        <v>83131.839999999997</v>
      </c>
      <c r="P201" s="13" t="s">
        <v>274</v>
      </c>
      <c r="Q201" s="52">
        <v>1230500</v>
      </c>
      <c r="R201" s="52">
        <v>102541.67</v>
      </c>
      <c r="S201" s="92">
        <v>0.81071280000000001</v>
      </c>
      <c r="T201" s="100">
        <f t="shared" si="114"/>
        <v>83713.767313192613</v>
      </c>
      <c r="U201" s="14">
        <f t="shared" si="113"/>
        <v>83713.767313192613</v>
      </c>
      <c r="V201" s="14">
        <f t="shared" si="113"/>
        <v>83713.767313192613</v>
      </c>
      <c r="W201" s="14">
        <f t="shared" si="113"/>
        <v>83713.767313192613</v>
      </c>
      <c r="X201" s="14">
        <f t="shared" si="113"/>
        <v>83713.767313192613</v>
      </c>
      <c r="Y201" s="14">
        <f t="shared" si="113"/>
        <v>83713.767313192613</v>
      </c>
      <c r="Z201" s="14">
        <f t="shared" si="113"/>
        <v>83713.767313192613</v>
      </c>
      <c r="AA201" s="14">
        <f t="shared" si="113"/>
        <v>83713.767313192613</v>
      </c>
      <c r="AB201" s="14">
        <f t="shared" si="113"/>
        <v>83713.767313192613</v>
      </c>
      <c r="AC201" s="74">
        <f t="shared" si="112"/>
        <v>1002819.4258187334</v>
      </c>
    </row>
    <row r="202" spans="1:29" ht="15.75" outlineLevel="2" x14ac:dyDescent="0.25">
      <c r="A202" s="10">
        <v>17</v>
      </c>
      <c r="B202" s="12" t="s">
        <v>138</v>
      </c>
      <c r="C202" s="78"/>
      <c r="D202" s="78">
        <v>516</v>
      </c>
      <c r="E202" s="110">
        <v>138</v>
      </c>
      <c r="F202" s="41"/>
      <c r="G202" s="114">
        <v>1.018</v>
      </c>
      <c r="H202" s="13" t="s">
        <v>8</v>
      </c>
      <c r="I202" s="13" t="s">
        <v>274</v>
      </c>
      <c r="J202" s="52">
        <v>1230500</v>
      </c>
      <c r="K202" s="52">
        <v>102541.67</v>
      </c>
      <c r="L202" s="51">
        <v>0.81071280000000001</v>
      </c>
      <c r="M202" s="14">
        <f t="shared" si="108"/>
        <v>83131.839999999997</v>
      </c>
      <c r="N202" s="14">
        <f t="shared" si="109"/>
        <v>83131.839999999997</v>
      </c>
      <c r="O202" s="14">
        <f t="shared" si="110"/>
        <v>83131.839999999997</v>
      </c>
      <c r="P202" s="13" t="s">
        <v>274</v>
      </c>
      <c r="Q202" s="52">
        <v>1230500</v>
      </c>
      <c r="R202" s="52">
        <v>102541.67</v>
      </c>
      <c r="S202" s="92">
        <v>0.81071280000000001</v>
      </c>
      <c r="T202" s="100">
        <f t="shared" si="114"/>
        <v>84628.217601618759</v>
      </c>
      <c r="U202" s="14">
        <f t="shared" si="113"/>
        <v>84628.217601618759</v>
      </c>
      <c r="V202" s="14">
        <f t="shared" si="113"/>
        <v>84628.217601618759</v>
      </c>
      <c r="W202" s="14">
        <f t="shared" si="113"/>
        <v>84628.217601618759</v>
      </c>
      <c r="X202" s="14">
        <f t="shared" si="113"/>
        <v>84628.217601618759</v>
      </c>
      <c r="Y202" s="14">
        <f t="shared" si="113"/>
        <v>84628.217601618759</v>
      </c>
      <c r="Z202" s="14">
        <f t="shared" si="113"/>
        <v>84628.217601618759</v>
      </c>
      <c r="AA202" s="14">
        <f t="shared" si="113"/>
        <v>84628.217601618759</v>
      </c>
      <c r="AB202" s="14">
        <f t="shared" si="113"/>
        <v>84628.217601618759</v>
      </c>
      <c r="AC202" s="74">
        <f t="shared" si="112"/>
        <v>1011049.4784145686</v>
      </c>
    </row>
    <row r="203" spans="1:29" ht="15.75" x14ac:dyDescent="0.25">
      <c r="A203" s="43">
        <v>11</v>
      </c>
      <c r="B203" s="24" t="s">
        <v>139</v>
      </c>
      <c r="C203" s="9">
        <f>C204+C206+C217+C219</f>
        <v>13</v>
      </c>
      <c r="D203" s="68">
        <f t="shared" ref="D203:G203" si="115">D204+D206+D217+D219</f>
        <v>8662</v>
      </c>
      <c r="E203" s="112">
        <f t="shared" si="115"/>
        <v>1044</v>
      </c>
      <c r="F203" s="68">
        <f t="shared" si="115"/>
        <v>1</v>
      </c>
      <c r="G203" s="113">
        <f t="shared" si="115"/>
        <v>13.134000000000002</v>
      </c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93"/>
      <c r="T203" s="100"/>
      <c r="U203" s="14"/>
      <c r="V203" s="58"/>
      <c r="W203" s="58"/>
      <c r="X203" s="58"/>
      <c r="Y203" s="58"/>
      <c r="Z203" s="58"/>
      <c r="AA203" s="58"/>
      <c r="AB203" s="58"/>
      <c r="AC203" s="73">
        <f t="shared" ref="AC203" si="116">AC204+AC206+AC217+AC219</f>
        <v>11598411.113510156</v>
      </c>
    </row>
    <row r="204" spans="1:29" ht="16.5" outlineLevel="1" x14ac:dyDescent="0.25">
      <c r="A204" s="15"/>
      <c r="B204" s="63" t="s">
        <v>294</v>
      </c>
      <c r="C204" s="9">
        <v>1</v>
      </c>
      <c r="D204" s="9">
        <f t="shared" ref="D204:G204" si="117">D205</f>
        <v>43</v>
      </c>
      <c r="E204" s="79">
        <f t="shared" si="117"/>
        <v>17</v>
      </c>
      <c r="F204" s="9"/>
      <c r="G204" s="79">
        <f t="shared" si="117"/>
        <v>1.006</v>
      </c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77"/>
      <c r="T204" s="100"/>
      <c r="U204" s="14"/>
      <c r="V204" s="6"/>
      <c r="W204" s="6"/>
      <c r="X204" s="6"/>
      <c r="Y204" s="6"/>
      <c r="Z204" s="6"/>
      <c r="AA204" s="6"/>
      <c r="AB204" s="6"/>
      <c r="AC204" s="73">
        <f t="shared" ref="AC204" si="118">AC205</f>
        <v>401005.39154606254</v>
      </c>
    </row>
    <row r="205" spans="1:29" ht="15.75" outlineLevel="2" x14ac:dyDescent="0.25">
      <c r="A205" s="10">
        <v>1</v>
      </c>
      <c r="B205" s="40" t="s">
        <v>224</v>
      </c>
      <c r="C205" s="9"/>
      <c r="D205" s="9">
        <v>43</v>
      </c>
      <c r="E205" s="79">
        <v>17</v>
      </c>
      <c r="F205" s="41"/>
      <c r="G205" s="114">
        <v>1.006</v>
      </c>
      <c r="H205" s="6" t="s">
        <v>8</v>
      </c>
      <c r="I205" s="13" t="s">
        <v>293</v>
      </c>
      <c r="J205" s="66">
        <v>922875</v>
      </c>
      <c r="K205" s="66">
        <v>76906.25</v>
      </c>
      <c r="L205" s="51">
        <v>0.43257099999999998</v>
      </c>
      <c r="M205" s="14">
        <f>ROUND(K205*L205,2)</f>
        <v>33267.410000000003</v>
      </c>
      <c r="N205" s="14">
        <f t="shared" si="109"/>
        <v>33267.410000000003</v>
      </c>
      <c r="O205" s="14">
        <f t="shared" si="110"/>
        <v>33267.410000000003</v>
      </c>
      <c r="P205" s="13" t="s">
        <v>293</v>
      </c>
      <c r="Q205" s="66">
        <v>922875</v>
      </c>
      <c r="R205" s="66">
        <v>76906.25</v>
      </c>
      <c r="S205" s="92">
        <v>0.43257099999999998</v>
      </c>
      <c r="T205" s="100">
        <f>$R$205*S205*G205</f>
        <v>33467.017949562498</v>
      </c>
      <c r="U205" s="14">
        <f t="shared" si="113"/>
        <v>33467.017949562498</v>
      </c>
      <c r="V205" s="14">
        <f t="shared" si="113"/>
        <v>33467.017949562498</v>
      </c>
      <c r="W205" s="14">
        <f t="shared" si="113"/>
        <v>33467.017949562498</v>
      </c>
      <c r="X205" s="14">
        <f t="shared" si="113"/>
        <v>33467.017949562498</v>
      </c>
      <c r="Y205" s="14">
        <f t="shared" si="113"/>
        <v>33467.017949562498</v>
      </c>
      <c r="Z205" s="14">
        <f t="shared" si="113"/>
        <v>33467.017949562498</v>
      </c>
      <c r="AA205" s="14">
        <f t="shared" si="113"/>
        <v>33467.017949562498</v>
      </c>
      <c r="AB205" s="14">
        <f t="shared" si="113"/>
        <v>33467.017949562498</v>
      </c>
      <c r="AC205" s="74">
        <f>M205+N205+O205+T205+U205+V205+W205+X205+Y205+Z205+AA205+AB205</f>
        <v>401005.39154606254</v>
      </c>
    </row>
    <row r="206" spans="1:29" ht="18.75" outlineLevel="1" x14ac:dyDescent="0.25">
      <c r="A206" s="10"/>
      <c r="B206" s="21" t="s">
        <v>6</v>
      </c>
      <c r="C206" s="23">
        <v>10</v>
      </c>
      <c r="D206" s="69">
        <f t="shared" ref="D206:G206" si="119">SUM(D207:D216)</f>
        <v>5779</v>
      </c>
      <c r="E206" s="116">
        <f t="shared" si="119"/>
        <v>768</v>
      </c>
      <c r="F206" s="69">
        <f t="shared" si="119"/>
        <v>1</v>
      </c>
      <c r="G206" s="117">
        <f t="shared" si="119"/>
        <v>10.103000000000002</v>
      </c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96"/>
      <c r="T206" s="100"/>
      <c r="U206" s="14"/>
      <c r="V206" s="61"/>
      <c r="W206" s="61"/>
      <c r="X206" s="61"/>
      <c r="Y206" s="61"/>
      <c r="Z206" s="61"/>
      <c r="AA206" s="61"/>
      <c r="AB206" s="61"/>
      <c r="AC206" s="76">
        <f t="shared" ref="AC206" si="120">SUM(AC207:AC216)</f>
        <v>8469005.4464413337</v>
      </c>
    </row>
    <row r="207" spans="1:29" ht="15.75" outlineLevel="2" x14ac:dyDescent="0.25">
      <c r="A207" s="10">
        <v>1</v>
      </c>
      <c r="B207" s="12" t="s">
        <v>140</v>
      </c>
      <c r="C207" s="78"/>
      <c r="D207" s="78">
        <v>455</v>
      </c>
      <c r="E207" s="110">
        <v>58</v>
      </c>
      <c r="F207" s="41"/>
      <c r="G207" s="114">
        <v>1.008</v>
      </c>
      <c r="H207" s="13" t="s">
        <v>8</v>
      </c>
      <c r="I207" s="13" t="s">
        <v>274</v>
      </c>
      <c r="J207" s="52">
        <v>1230500</v>
      </c>
      <c r="K207" s="52">
        <v>102541.67</v>
      </c>
      <c r="L207" s="51">
        <v>0.81071280000000001</v>
      </c>
      <c r="M207" s="14">
        <f t="shared" ref="M207:M216" si="121">ROUND(K207*L207,2)</f>
        <v>83131.839999999997</v>
      </c>
      <c r="N207" s="14">
        <f t="shared" si="109"/>
        <v>83131.839999999997</v>
      </c>
      <c r="O207" s="14">
        <f t="shared" si="110"/>
        <v>83131.839999999997</v>
      </c>
      <c r="P207" s="13" t="s">
        <v>274</v>
      </c>
      <c r="Q207" s="52">
        <v>1230500</v>
      </c>
      <c r="R207" s="52">
        <v>102541.67</v>
      </c>
      <c r="S207" s="92">
        <v>0.81071280000000001</v>
      </c>
      <c r="T207" s="100">
        <f t="shared" ref="T207:T216" si="122">$R$207*S207*G207</f>
        <v>83796.899157595006</v>
      </c>
      <c r="U207" s="14">
        <f t="shared" si="113"/>
        <v>83796.899157595006</v>
      </c>
      <c r="V207" s="14">
        <f t="shared" si="113"/>
        <v>83796.899157595006</v>
      </c>
      <c r="W207" s="14">
        <f t="shared" si="113"/>
        <v>83796.899157595006</v>
      </c>
      <c r="X207" s="14">
        <f t="shared" si="113"/>
        <v>83796.899157595006</v>
      </c>
      <c r="Y207" s="14">
        <f t="shared" si="113"/>
        <v>83796.899157595006</v>
      </c>
      <c r="Z207" s="14">
        <f t="shared" si="113"/>
        <v>83796.899157595006</v>
      </c>
      <c r="AA207" s="14">
        <f t="shared" si="113"/>
        <v>83796.899157595006</v>
      </c>
      <c r="AB207" s="14">
        <f t="shared" si="113"/>
        <v>83796.899157595006</v>
      </c>
      <c r="AC207" s="74">
        <f t="shared" ref="AC207:AC216" si="123">M207+N207+O207+T207+U207+V207+W207+X207+Y207+Z207+AA207+AB207</f>
        <v>1003567.6124183551</v>
      </c>
    </row>
    <row r="208" spans="1:29" ht="15.75" outlineLevel="2" x14ac:dyDescent="0.25">
      <c r="A208" s="10">
        <v>2</v>
      </c>
      <c r="B208" s="12" t="s">
        <v>141</v>
      </c>
      <c r="C208" s="78"/>
      <c r="D208" s="78">
        <v>622</v>
      </c>
      <c r="E208" s="110">
        <v>116</v>
      </c>
      <c r="F208" s="41"/>
      <c r="G208" s="114">
        <v>1.0149999999999999</v>
      </c>
      <c r="H208" s="13" t="s">
        <v>8</v>
      </c>
      <c r="I208" s="13" t="s">
        <v>274</v>
      </c>
      <c r="J208" s="52">
        <v>1230500</v>
      </c>
      <c r="K208" s="52">
        <v>102541.67</v>
      </c>
      <c r="L208" s="51">
        <v>0.81071280000000001</v>
      </c>
      <c r="M208" s="14">
        <f t="shared" si="121"/>
        <v>83131.839999999997</v>
      </c>
      <c r="N208" s="14">
        <f t="shared" si="109"/>
        <v>83131.839999999997</v>
      </c>
      <c r="O208" s="14">
        <f t="shared" si="110"/>
        <v>83131.839999999997</v>
      </c>
      <c r="P208" s="13" t="s">
        <v>274</v>
      </c>
      <c r="Q208" s="52">
        <v>1230500</v>
      </c>
      <c r="R208" s="52">
        <v>102541.67</v>
      </c>
      <c r="S208" s="92">
        <v>0.81071280000000001</v>
      </c>
      <c r="T208" s="100">
        <f t="shared" si="122"/>
        <v>84378.822068411624</v>
      </c>
      <c r="U208" s="14">
        <f t="shared" si="113"/>
        <v>84378.822068411624</v>
      </c>
      <c r="V208" s="14">
        <f t="shared" si="113"/>
        <v>84378.822068411624</v>
      </c>
      <c r="W208" s="14">
        <f t="shared" si="113"/>
        <v>84378.822068411624</v>
      </c>
      <c r="X208" s="14">
        <f t="shared" si="113"/>
        <v>84378.822068411624</v>
      </c>
      <c r="Y208" s="14">
        <f t="shared" si="113"/>
        <v>84378.822068411624</v>
      </c>
      <c r="Z208" s="14">
        <f t="shared" si="113"/>
        <v>84378.822068411624</v>
      </c>
      <c r="AA208" s="14">
        <f t="shared" si="113"/>
        <v>84378.822068411624</v>
      </c>
      <c r="AB208" s="14">
        <f t="shared" si="113"/>
        <v>84378.822068411624</v>
      </c>
      <c r="AC208" s="74">
        <f t="shared" si="123"/>
        <v>1008804.9186157046</v>
      </c>
    </row>
    <row r="209" spans="1:34" ht="15.75" outlineLevel="2" x14ac:dyDescent="0.25">
      <c r="A209" s="10">
        <v>3</v>
      </c>
      <c r="B209" s="12" t="s">
        <v>142</v>
      </c>
      <c r="C209" s="78"/>
      <c r="D209" s="78">
        <v>389</v>
      </c>
      <c r="E209" s="110">
        <v>70</v>
      </c>
      <c r="F209" s="41"/>
      <c r="G209" s="114">
        <v>1.0089999999999999</v>
      </c>
      <c r="H209" s="13" t="s">
        <v>8</v>
      </c>
      <c r="I209" s="13" t="s">
        <v>274</v>
      </c>
      <c r="J209" s="52">
        <v>1230500</v>
      </c>
      <c r="K209" s="52">
        <v>102541.67</v>
      </c>
      <c r="L209" s="51">
        <v>0.81071280000000001</v>
      </c>
      <c r="M209" s="14">
        <f t="shared" si="121"/>
        <v>83131.839999999997</v>
      </c>
      <c r="N209" s="14">
        <f t="shared" si="109"/>
        <v>83131.839999999997</v>
      </c>
      <c r="O209" s="14">
        <f t="shared" si="110"/>
        <v>83131.839999999997</v>
      </c>
      <c r="P209" s="13" t="s">
        <v>274</v>
      </c>
      <c r="Q209" s="52">
        <v>1230500</v>
      </c>
      <c r="R209" s="52">
        <v>102541.67</v>
      </c>
      <c r="S209" s="92">
        <v>0.81071280000000001</v>
      </c>
      <c r="T209" s="100">
        <f t="shared" si="122"/>
        <v>83880.031001997369</v>
      </c>
      <c r="U209" s="14">
        <f t="shared" ref="U209:AB224" si="124">T209</f>
        <v>83880.031001997369</v>
      </c>
      <c r="V209" s="14">
        <f t="shared" si="124"/>
        <v>83880.031001997369</v>
      </c>
      <c r="W209" s="14">
        <f t="shared" si="124"/>
        <v>83880.031001997369</v>
      </c>
      <c r="X209" s="14">
        <f t="shared" si="124"/>
        <v>83880.031001997369</v>
      </c>
      <c r="Y209" s="14">
        <f t="shared" si="124"/>
        <v>83880.031001997369</v>
      </c>
      <c r="Z209" s="14">
        <f t="shared" si="124"/>
        <v>83880.031001997369</v>
      </c>
      <c r="AA209" s="14">
        <f t="shared" si="124"/>
        <v>83880.031001997369</v>
      </c>
      <c r="AB209" s="14">
        <f t="shared" si="124"/>
        <v>83880.031001997369</v>
      </c>
      <c r="AC209" s="74">
        <f t="shared" si="123"/>
        <v>1004315.7990179765</v>
      </c>
    </row>
    <row r="210" spans="1:34" ht="15.75" outlineLevel="2" x14ac:dyDescent="0.25">
      <c r="A210" s="10">
        <v>4</v>
      </c>
      <c r="B210" s="12" t="s">
        <v>143</v>
      </c>
      <c r="C210" s="78"/>
      <c r="D210" s="78">
        <v>890</v>
      </c>
      <c r="E210" s="110">
        <v>115</v>
      </c>
      <c r="F210" s="41">
        <v>1</v>
      </c>
      <c r="G210" s="114">
        <v>1</v>
      </c>
      <c r="H210" s="13" t="s">
        <v>8</v>
      </c>
      <c r="I210" s="13" t="s">
        <v>274</v>
      </c>
      <c r="J210" s="52">
        <v>1230500</v>
      </c>
      <c r="K210" s="52">
        <v>102541.67</v>
      </c>
      <c r="L210" s="51">
        <v>0.81071280000000001</v>
      </c>
      <c r="M210" s="14">
        <f t="shared" si="121"/>
        <v>83131.839999999997</v>
      </c>
      <c r="N210" s="14">
        <f t="shared" si="109"/>
        <v>83131.839999999997</v>
      </c>
      <c r="O210" s="14">
        <f t="shared" si="110"/>
        <v>83131.839999999997</v>
      </c>
      <c r="P210" s="13" t="s">
        <v>274</v>
      </c>
      <c r="Q210" s="52">
        <v>1230500</v>
      </c>
      <c r="R210" s="52">
        <v>102541.67</v>
      </c>
      <c r="S210" s="92">
        <v>0.81071280000000001</v>
      </c>
      <c r="T210" s="100">
        <f t="shared" si="122"/>
        <v>83131.844402375995</v>
      </c>
      <c r="U210" s="14">
        <f t="shared" si="124"/>
        <v>83131.844402375995</v>
      </c>
      <c r="V210" s="14">
        <f>M210</f>
        <v>83131.839999999997</v>
      </c>
      <c r="W210" s="14">
        <f>M210</f>
        <v>83131.839999999997</v>
      </c>
      <c r="X210" s="14">
        <f>M210</f>
        <v>83131.839999999997</v>
      </c>
      <c r="Y210" s="14">
        <f>M210</f>
        <v>83131.839999999997</v>
      </c>
      <c r="Z210" s="14">
        <f>M210</f>
        <v>83131.839999999997</v>
      </c>
      <c r="AA210" s="14">
        <f>M210</f>
        <v>83131.839999999997</v>
      </c>
      <c r="AB210" s="14">
        <f>M210</f>
        <v>83131.839999999997</v>
      </c>
      <c r="AC210" s="74">
        <f t="shared" si="123"/>
        <v>997582.08880475175</v>
      </c>
    </row>
    <row r="211" spans="1:34" ht="15.75" outlineLevel="2" x14ac:dyDescent="0.25">
      <c r="A211" s="10">
        <v>5</v>
      </c>
      <c r="B211" s="12" t="s">
        <v>144</v>
      </c>
      <c r="C211" s="78"/>
      <c r="D211" s="78">
        <v>756</v>
      </c>
      <c r="E211" s="110">
        <v>79</v>
      </c>
      <c r="F211" s="41"/>
      <c r="G211" s="114">
        <v>1.01</v>
      </c>
      <c r="H211" s="13" t="s">
        <v>8</v>
      </c>
      <c r="I211" s="13" t="s">
        <v>274</v>
      </c>
      <c r="J211" s="52">
        <v>1230500</v>
      </c>
      <c r="K211" s="52">
        <v>102541.67</v>
      </c>
      <c r="L211" s="51">
        <v>0.81071280000000001</v>
      </c>
      <c r="M211" s="14">
        <f t="shared" si="121"/>
        <v>83131.839999999997</v>
      </c>
      <c r="N211" s="14">
        <f t="shared" si="109"/>
        <v>83131.839999999997</v>
      </c>
      <c r="O211" s="14">
        <f t="shared" si="110"/>
        <v>83131.839999999997</v>
      </c>
      <c r="P211" s="13" t="s">
        <v>274</v>
      </c>
      <c r="Q211" s="52">
        <v>1230500</v>
      </c>
      <c r="R211" s="52">
        <v>102541.67</v>
      </c>
      <c r="S211" s="92">
        <v>0.81071280000000001</v>
      </c>
      <c r="T211" s="100">
        <f t="shared" si="122"/>
        <v>83963.162846399762</v>
      </c>
      <c r="U211" s="14">
        <f t="shared" si="124"/>
        <v>83963.162846399762</v>
      </c>
      <c r="V211" s="14">
        <f t="shared" si="124"/>
        <v>83963.162846399762</v>
      </c>
      <c r="W211" s="14">
        <f t="shared" si="124"/>
        <v>83963.162846399762</v>
      </c>
      <c r="X211" s="14">
        <f t="shared" si="124"/>
        <v>83963.162846399762</v>
      </c>
      <c r="Y211" s="14">
        <f t="shared" si="124"/>
        <v>83963.162846399762</v>
      </c>
      <c r="Z211" s="14">
        <f t="shared" si="124"/>
        <v>83963.162846399762</v>
      </c>
      <c r="AA211" s="14">
        <f t="shared" si="124"/>
        <v>83963.162846399762</v>
      </c>
      <c r="AB211" s="14">
        <f t="shared" si="124"/>
        <v>83963.162846399762</v>
      </c>
      <c r="AC211" s="74">
        <f t="shared" si="123"/>
        <v>1005063.9856175976</v>
      </c>
    </row>
    <row r="212" spans="1:34" ht="15.75" outlineLevel="2" x14ac:dyDescent="0.25">
      <c r="A212" s="10">
        <v>6</v>
      </c>
      <c r="B212" s="12" t="s">
        <v>145</v>
      </c>
      <c r="C212" s="78"/>
      <c r="D212" s="78">
        <v>584</v>
      </c>
      <c r="E212" s="110">
        <v>39</v>
      </c>
      <c r="F212" s="41"/>
      <c r="G212" s="114">
        <v>1.0109999999999999</v>
      </c>
      <c r="H212" s="13" t="s">
        <v>8</v>
      </c>
      <c r="I212" s="13" t="s">
        <v>274</v>
      </c>
      <c r="J212" s="52">
        <v>1230500</v>
      </c>
      <c r="K212" s="52">
        <v>102541.67</v>
      </c>
      <c r="L212" s="51">
        <v>0.38530320000000001</v>
      </c>
      <c r="M212" s="14">
        <f t="shared" si="121"/>
        <v>39509.629999999997</v>
      </c>
      <c r="N212" s="14">
        <f t="shared" si="109"/>
        <v>39509.629999999997</v>
      </c>
      <c r="O212" s="14">
        <f t="shared" si="110"/>
        <v>39509.629999999997</v>
      </c>
      <c r="P212" s="13" t="s">
        <v>274</v>
      </c>
      <c r="Q212" s="52">
        <v>1230500</v>
      </c>
      <c r="R212" s="52">
        <v>102541.67</v>
      </c>
      <c r="S212" s="92">
        <v>0.38530320000000001</v>
      </c>
      <c r="T212" s="100">
        <f t="shared" si="122"/>
        <v>39944.239553771782</v>
      </c>
      <c r="U212" s="14">
        <f t="shared" si="124"/>
        <v>39944.239553771782</v>
      </c>
      <c r="V212" s="14">
        <f t="shared" si="124"/>
        <v>39944.239553771782</v>
      </c>
      <c r="W212" s="14">
        <f t="shared" si="124"/>
        <v>39944.239553771782</v>
      </c>
      <c r="X212" s="14">
        <f t="shared" si="124"/>
        <v>39944.239553771782</v>
      </c>
      <c r="Y212" s="14">
        <f t="shared" si="124"/>
        <v>39944.239553771782</v>
      </c>
      <c r="Z212" s="14">
        <f t="shared" si="124"/>
        <v>39944.239553771782</v>
      </c>
      <c r="AA212" s="14">
        <f t="shared" si="124"/>
        <v>39944.239553771782</v>
      </c>
      <c r="AB212" s="14">
        <f t="shared" si="124"/>
        <v>39944.239553771782</v>
      </c>
      <c r="AC212" s="74">
        <f t="shared" si="123"/>
        <v>478027.04598394613</v>
      </c>
    </row>
    <row r="213" spans="1:34" ht="15.75" outlineLevel="2" x14ac:dyDescent="0.25">
      <c r="A213" s="10">
        <v>7</v>
      </c>
      <c r="B213" s="12" t="s">
        <v>146</v>
      </c>
      <c r="C213" s="78"/>
      <c r="D213" s="78">
        <v>750</v>
      </c>
      <c r="E213" s="110">
        <v>83</v>
      </c>
      <c r="F213" s="41"/>
      <c r="G213" s="114">
        <v>1.0129999999999999</v>
      </c>
      <c r="H213" s="13" t="s">
        <v>8</v>
      </c>
      <c r="I213" s="13" t="s">
        <v>274</v>
      </c>
      <c r="J213" s="52">
        <v>1230500</v>
      </c>
      <c r="K213" s="52">
        <v>102541.67</v>
      </c>
      <c r="L213" s="51">
        <v>0.66890950000000005</v>
      </c>
      <c r="M213" s="14">
        <f t="shared" si="121"/>
        <v>68591.100000000006</v>
      </c>
      <c r="N213" s="14">
        <f t="shared" si="109"/>
        <v>68591.100000000006</v>
      </c>
      <c r="O213" s="14">
        <f t="shared" si="110"/>
        <v>68591.100000000006</v>
      </c>
      <c r="P213" s="13" t="s">
        <v>274</v>
      </c>
      <c r="Q213" s="52">
        <v>1230500</v>
      </c>
      <c r="R213" s="52">
        <v>102541.67</v>
      </c>
      <c r="S213" s="92">
        <v>0.66890950000000005</v>
      </c>
      <c r="T213" s="100">
        <f t="shared" si="122"/>
        <v>69482.781472580245</v>
      </c>
      <c r="U213" s="14">
        <f t="shared" si="124"/>
        <v>69482.781472580245</v>
      </c>
      <c r="V213" s="14">
        <f t="shared" si="124"/>
        <v>69482.781472580245</v>
      </c>
      <c r="W213" s="14">
        <f t="shared" si="124"/>
        <v>69482.781472580245</v>
      </c>
      <c r="X213" s="14">
        <f t="shared" si="124"/>
        <v>69482.781472580245</v>
      </c>
      <c r="Y213" s="14">
        <f t="shared" si="124"/>
        <v>69482.781472580245</v>
      </c>
      <c r="Z213" s="14">
        <f t="shared" si="124"/>
        <v>69482.781472580245</v>
      </c>
      <c r="AA213" s="14">
        <f t="shared" si="124"/>
        <v>69482.781472580245</v>
      </c>
      <c r="AB213" s="14">
        <f t="shared" si="124"/>
        <v>69482.781472580245</v>
      </c>
      <c r="AC213" s="74">
        <f t="shared" si="123"/>
        <v>831118.3332532224</v>
      </c>
    </row>
    <row r="214" spans="1:34" ht="15.75" outlineLevel="2" x14ac:dyDescent="0.25">
      <c r="A214" s="10">
        <v>8</v>
      </c>
      <c r="B214" s="12" t="s">
        <v>147</v>
      </c>
      <c r="C214" s="78"/>
      <c r="D214" s="78">
        <v>640</v>
      </c>
      <c r="E214" s="110">
        <v>87</v>
      </c>
      <c r="F214" s="41"/>
      <c r="G214" s="114">
        <v>1.0109999999999999</v>
      </c>
      <c r="H214" s="13" t="s">
        <v>8</v>
      </c>
      <c r="I214" s="13" t="s">
        <v>274</v>
      </c>
      <c r="J214" s="52">
        <v>1230500</v>
      </c>
      <c r="K214" s="52">
        <v>102541.67</v>
      </c>
      <c r="L214" s="51">
        <v>0.81071280000000001</v>
      </c>
      <c r="M214" s="14">
        <f t="shared" si="121"/>
        <v>83131.839999999997</v>
      </c>
      <c r="N214" s="14">
        <f t="shared" si="109"/>
        <v>83131.839999999997</v>
      </c>
      <c r="O214" s="14">
        <f t="shared" si="110"/>
        <v>83131.839999999997</v>
      </c>
      <c r="P214" s="13" t="s">
        <v>274</v>
      </c>
      <c r="Q214" s="52">
        <v>1230500</v>
      </c>
      <c r="R214" s="52">
        <v>102541.67</v>
      </c>
      <c r="S214" s="92">
        <v>0.81071280000000001</v>
      </c>
      <c r="T214" s="100">
        <f t="shared" si="122"/>
        <v>84046.294690802126</v>
      </c>
      <c r="U214" s="14">
        <f t="shared" si="124"/>
        <v>84046.294690802126</v>
      </c>
      <c r="V214" s="14">
        <f t="shared" si="124"/>
        <v>84046.294690802126</v>
      </c>
      <c r="W214" s="14">
        <f t="shared" si="124"/>
        <v>84046.294690802126</v>
      </c>
      <c r="X214" s="14">
        <f t="shared" si="124"/>
        <v>84046.294690802126</v>
      </c>
      <c r="Y214" s="14">
        <f t="shared" si="124"/>
        <v>84046.294690802126</v>
      </c>
      <c r="Z214" s="14">
        <f t="shared" si="124"/>
        <v>84046.294690802126</v>
      </c>
      <c r="AA214" s="14">
        <f t="shared" si="124"/>
        <v>84046.294690802126</v>
      </c>
      <c r="AB214" s="14">
        <f t="shared" si="124"/>
        <v>84046.294690802126</v>
      </c>
      <c r="AC214" s="74">
        <f t="shared" si="123"/>
        <v>1005812.172217219</v>
      </c>
    </row>
    <row r="215" spans="1:34" ht="15.75" outlineLevel="2" x14ac:dyDescent="0.25">
      <c r="A215" s="10">
        <v>9</v>
      </c>
      <c r="B215" s="12" t="s">
        <v>225</v>
      </c>
      <c r="C215" s="78"/>
      <c r="D215" s="78">
        <v>192</v>
      </c>
      <c r="E215" s="110">
        <v>19</v>
      </c>
      <c r="F215" s="41"/>
      <c r="G215" s="114">
        <v>1.0049999999999999</v>
      </c>
      <c r="H215" s="13" t="s">
        <v>8</v>
      </c>
      <c r="I215" s="13" t="s">
        <v>274</v>
      </c>
      <c r="J215" s="52">
        <v>1230500</v>
      </c>
      <c r="K215" s="52">
        <v>102541.67</v>
      </c>
      <c r="L215" s="51">
        <v>0.38530320000000001</v>
      </c>
      <c r="M215" s="14">
        <f t="shared" si="121"/>
        <v>39509.629999999997</v>
      </c>
      <c r="N215" s="14">
        <f t="shared" si="109"/>
        <v>39509.629999999997</v>
      </c>
      <c r="O215" s="14">
        <f t="shared" si="110"/>
        <v>39509.629999999997</v>
      </c>
      <c r="P215" s="13" t="s">
        <v>274</v>
      </c>
      <c r="Q215" s="52">
        <v>1230500</v>
      </c>
      <c r="R215" s="52">
        <v>102541.67</v>
      </c>
      <c r="S215" s="92">
        <v>0.38530320000000001</v>
      </c>
      <c r="T215" s="100">
        <f t="shared" si="122"/>
        <v>39707.181752265722</v>
      </c>
      <c r="U215" s="14">
        <f t="shared" si="124"/>
        <v>39707.181752265722</v>
      </c>
      <c r="V215" s="14">
        <f t="shared" si="124"/>
        <v>39707.181752265722</v>
      </c>
      <c r="W215" s="14">
        <f t="shared" si="124"/>
        <v>39707.181752265722</v>
      </c>
      <c r="X215" s="14">
        <f t="shared" si="124"/>
        <v>39707.181752265722</v>
      </c>
      <c r="Y215" s="14">
        <f t="shared" si="124"/>
        <v>39707.181752265722</v>
      </c>
      <c r="Z215" s="14">
        <f t="shared" si="124"/>
        <v>39707.181752265722</v>
      </c>
      <c r="AA215" s="14">
        <f t="shared" si="124"/>
        <v>39707.181752265722</v>
      </c>
      <c r="AB215" s="14">
        <f t="shared" si="124"/>
        <v>39707.181752265722</v>
      </c>
      <c r="AC215" s="74">
        <f t="shared" si="123"/>
        <v>475893.52577039151</v>
      </c>
    </row>
    <row r="216" spans="1:34" ht="15.75" outlineLevel="2" x14ac:dyDescent="0.25">
      <c r="A216" s="19">
        <v>10</v>
      </c>
      <c r="B216" s="12" t="s">
        <v>240</v>
      </c>
      <c r="C216" s="78"/>
      <c r="D216" s="78">
        <v>501</v>
      </c>
      <c r="E216" s="110">
        <v>102</v>
      </c>
      <c r="F216" s="41"/>
      <c r="G216" s="114">
        <v>1.0209999999999999</v>
      </c>
      <c r="H216" s="13" t="s">
        <v>8</v>
      </c>
      <c r="I216" s="13" t="s">
        <v>274</v>
      </c>
      <c r="J216" s="52">
        <v>1230500</v>
      </c>
      <c r="K216" s="52">
        <v>102541.67</v>
      </c>
      <c r="L216" s="51">
        <v>0.52710639999999997</v>
      </c>
      <c r="M216" s="14">
        <f t="shared" si="121"/>
        <v>54050.37</v>
      </c>
      <c r="N216" s="14">
        <f t="shared" si="109"/>
        <v>54050.37</v>
      </c>
      <c r="O216" s="14">
        <f t="shared" si="110"/>
        <v>54050.37</v>
      </c>
      <c r="P216" s="13" t="s">
        <v>274</v>
      </c>
      <c r="Q216" s="52">
        <v>1230500</v>
      </c>
      <c r="R216" s="52">
        <v>102541.67</v>
      </c>
      <c r="S216" s="92">
        <v>0.52710639999999997</v>
      </c>
      <c r="T216" s="100">
        <f t="shared" si="122"/>
        <v>55185.42830468544</v>
      </c>
      <c r="U216" s="14">
        <f t="shared" si="124"/>
        <v>55185.42830468544</v>
      </c>
      <c r="V216" s="14">
        <f t="shared" si="124"/>
        <v>55185.42830468544</v>
      </c>
      <c r="W216" s="14">
        <f t="shared" si="124"/>
        <v>55185.42830468544</v>
      </c>
      <c r="X216" s="14">
        <f t="shared" si="124"/>
        <v>55185.42830468544</v>
      </c>
      <c r="Y216" s="14">
        <f t="shared" si="124"/>
        <v>55185.42830468544</v>
      </c>
      <c r="Z216" s="14">
        <f t="shared" si="124"/>
        <v>55185.42830468544</v>
      </c>
      <c r="AA216" s="14">
        <f t="shared" si="124"/>
        <v>55185.42830468544</v>
      </c>
      <c r="AB216" s="14">
        <f t="shared" si="124"/>
        <v>55185.42830468544</v>
      </c>
      <c r="AC216" s="74">
        <f t="shared" si="123"/>
        <v>658819.9647421689</v>
      </c>
    </row>
    <row r="217" spans="1:34" ht="18.75" outlineLevel="1" x14ac:dyDescent="0.25">
      <c r="A217" s="10"/>
      <c r="B217" s="21" t="s">
        <v>21</v>
      </c>
      <c r="C217" s="23">
        <v>1</v>
      </c>
      <c r="D217" s="23">
        <f t="shared" ref="D217:H217" si="125">D218</f>
        <v>950</v>
      </c>
      <c r="E217" s="115">
        <f t="shared" si="125"/>
        <v>120</v>
      </c>
      <c r="F217" s="23"/>
      <c r="G217" s="115">
        <f t="shared" si="125"/>
        <v>1.012</v>
      </c>
      <c r="H217" s="23" t="str">
        <f t="shared" si="125"/>
        <v>-</v>
      </c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95"/>
      <c r="T217" s="100"/>
      <c r="U217" s="14"/>
      <c r="V217" s="22"/>
      <c r="W217" s="22"/>
      <c r="X217" s="22"/>
      <c r="Y217" s="22"/>
      <c r="Z217" s="22"/>
      <c r="AA217" s="22"/>
      <c r="AB217" s="22"/>
      <c r="AC217" s="76">
        <f t="shared" ref="AC217" si="126">AC218</f>
        <v>1308859.0900434901</v>
      </c>
    </row>
    <row r="218" spans="1:34" ht="15.75" outlineLevel="2" x14ac:dyDescent="0.25">
      <c r="A218" s="10">
        <v>12</v>
      </c>
      <c r="B218" s="12" t="s">
        <v>148</v>
      </c>
      <c r="C218" s="78"/>
      <c r="D218" s="78">
        <v>950</v>
      </c>
      <c r="E218" s="110">
        <v>120</v>
      </c>
      <c r="F218" s="41"/>
      <c r="G218" s="114">
        <v>1.012</v>
      </c>
      <c r="H218" s="13" t="s">
        <v>8</v>
      </c>
      <c r="I218" s="13" t="s">
        <v>287</v>
      </c>
      <c r="J218" s="66">
        <v>2460900</v>
      </c>
      <c r="K218" s="66">
        <v>205075</v>
      </c>
      <c r="L218" s="51">
        <v>0.52711790000000003</v>
      </c>
      <c r="M218" s="14">
        <f>ROUND(K218*L218,2)</f>
        <v>108098.7</v>
      </c>
      <c r="N218" s="14">
        <f t="shared" si="109"/>
        <v>108098.7</v>
      </c>
      <c r="O218" s="14">
        <f t="shared" si="110"/>
        <v>108098.7</v>
      </c>
      <c r="P218" s="13" t="s">
        <v>287</v>
      </c>
      <c r="Q218" s="66">
        <v>2460900</v>
      </c>
      <c r="R218" s="66">
        <v>205075</v>
      </c>
      <c r="S218" s="92">
        <v>0.52711790000000003</v>
      </c>
      <c r="T218" s="100">
        <f>$R$218*S218*G218</f>
        <v>109395.88778261001</v>
      </c>
      <c r="U218" s="14">
        <f t="shared" si="124"/>
        <v>109395.88778261001</v>
      </c>
      <c r="V218" s="14">
        <f t="shared" si="124"/>
        <v>109395.88778261001</v>
      </c>
      <c r="W218" s="14">
        <f t="shared" si="124"/>
        <v>109395.88778261001</v>
      </c>
      <c r="X218" s="14">
        <f t="shared" si="124"/>
        <v>109395.88778261001</v>
      </c>
      <c r="Y218" s="14">
        <f t="shared" si="124"/>
        <v>109395.88778261001</v>
      </c>
      <c r="Z218" s="14">
        <f t="shared" si="124"/>
        <v>109395.88778261001</v>
      </c>
      <c r="AA218" s="14">
        <f t="shared" si="124"/>
        <v>109395.88778261001</v>
      </c>
      <c r="AB218" s="14">
        <f t="shared" si="124"/>
        <v>109395.88778261001</v>
      </c>
      <c r="AC218" s="74">
        <f>M218+N218+O218+T218+U218+V218+W218+X218+Y218+Z218+AA218+AB218</f>
        <v>1308859.0900434901</v>
      </c>
    </row>
    <row r="219" spans="1:34" ht="18.75" outlineLevel="1" x14ac:dyDescent="0.25">
      <c r="A219" s="10"/>
      <c r="B219" s="21" t="s">
        <v>56</v>
      </c>
      <c r="C219" s="23">
        <v>1</v>
      </c>
      <c r="D219" s="69">
        <f t="shared" ref="D219:H219" si="127">D220</f>
        <v>1890</v>
      </c>
      <c r="E219" s="116">
        <f t="shared" si="127"/>
        <v>139</v>
      </c>
      <c r="F219" s="69"/>
      <c r="G219" s="117">
        <f t="shared" si="127"/>
        <v>1.0129999999999999</v>
      </c>
      <c r="H219" s="69" t="str">
        <f t="shared" si="127"/>
        <v>-</v>
      </c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96"/>
      <c r="T219" s="100"/>
      <c r="U219" s="14"/>
      <c r="V219" s="61"/>
      <c r="W219" s="61"/>
      <c r="X219" s="61"/>
      <c r="Y219" s="61"/>
      <c r="Z219" s="61"/>
      <c r="AA219" s="61"/>
      <c r="AB219" s="61"/>
      <c r="AC219" s="76">
        <f t="shared" ref="AC219" si="128">AC220</f>
        <v>1419541.1854792687</v>
      </c>
    </row>
    <row r="220" spans="1:34" ht="31.5" outlineLevel="2" x14ac:dyDescent="0.25">
      <c r="A220" s="10">
        <v>13</v>
      </c>
      <c r="B220" s="12" t="s">
        <v>149</v>
      </c>
      <c r="C220" s="78"/>
      <c r="D220" s="78">
        <v>1890</v>
      </c>
      <c r="E220" s="110">
        <v>139</v>
      </c>
      <c r="F220" s="41"/>
      <c r="G220" s="114">
        <v>1.0129999999999999</v>
      </c>
      <c r="H220" s="13" t="s">
        <v>8</v>
      </c>
      <c r="I220" s="13" t="s">
        <v>292</v>
      </c>
      <c r="J220" s="66">
        <v>2907100</v>
      </c>
      <c r="K220" s="66">
        <v>242258.33</v>
      </c>
      <c r="L220" s="51">
        <v>0.48358649999999997</v>
      </c>
      <c r="M220" s="14">
        <f>ROUND(K220*L220,2)</f>
        <v>117152.86</v>
      </c>
      <c r="N220" s="14">
        <f t="shared" si="109"/>
        <v>117152.86</v>
      </c>
      <c r="O220" s="14">
        <f t="shared" si="110"/>
        <v>117152.86</v>
      </c>
      <c r="P220" s="13" t="s">
        <v>292</v>
      </c>
      <c r="Q220" s="66">
        <v>2907100</v>
      </c>
      <c r="R220" s="66">
        <v>242258.33</v>
      </c>
      <c r="S220" s="92">
        <v>0.48358649999999997</v>
      </c>
      <c r="T220" s="100">
        <f>$R$220*S220*G220</f>
        <v>118675.84505325207</v>
      </c>
      <c r="U220" s="14">
        <f t="shared" si="124"/>
        <v>118675.84505325207</v>
      </c>
      <c r="V220" s="14">
        <f t="shared" si="124"/>
        <v>118675.84505325207</v>
      </c>
      <c r="W220" s="14">
        <f t="shared" si="124"/>
        <v>118675.84505325207</v>
      </c>
      <c r="X220" s="14">
        <f t="shared" si="124"/>
        <v>118675.84505325207</v>
      </c>
      <c r="Y220" s="14">
        <f t="shared" si="124"/>
        <v>118675.84505325207</v>
      </c>
      <c r="Z220" s="14">
        <f t="shared" si="124"/>
        <v>118675.84505325207</v>
      </c>
      <c r="AA220" s="14">
        <f t="shared" si="124"/>
        <v>118675.84505325207</v>
      </c>
      <c r="AB220" s="14">
        <f t="shared" si="124"/>
        <v>118675.84505325207</v>
      </c>
      <c r="AC220" s="74">
        <f>M220+N220+O220+T220+U220+V220+W220+X220+Y220+Z220+AA220+AB220</f>
        <v>1419541.1854792687</v>
      </c>
    </row>
    <row r="221" spans="1:34" ht="15.75" x14ac:dyDescent="0.25">
      <c r="A221" s="15">
        <v>12</v>
      </c>
      <c r="B221" s="24" t="s">
        <v>150</v>
      </c>
      <c r="C221" s="9">
        <f>C222</f>
        <v>18</v>
      </c>
      <c r="D221" s="68">
        <f t="shared" ref="D221:AC221" si="129">D222</f>
        <v>7767</v>
      </c>
      <c r="E221" s="112">
        <f t="shared" si="129"/>
        <v>1177</v>
      </c>
      <c r="F221" s="68">
        <f t="shared" si="129"/>
        <v>2</v>
      </c>
      <c r="G221" s="113">
        <f t="shared" si="129"/>
        <v>18.157999999999998</v>
      </c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93"/>
      <c r="T221" s="100"/>
      <c r="U221" s="14"/>
      <c r="V221" s="59"/>
      <c r="W221" s="59"/>
      <c r="X221" s="59"/>
      <c r="Y221" s="59"/>
      <c r="Z221" s="59"/>
      <c r="AA221" s="59"/>
      <c r="AB221" s="59"/>
      <c r="AC221" s="73">
        <f t="shared" si="129"/>
        <v>16138563.449159276</v>
      </c>
    </row>
    <row r="222" spans="1:34" ht="18.75" outlineLevel="1" x14ac:dyDescent="0.25">
      <c r="A222" s="10"/>
      <c r="B222" s="21" t="s">
        <v>6</v>
      </c>
      <c r="C222" s="23">
        <v>18</v>
      </c>
      <c r="D222" s="69">
        <f t="shared" ref="D222:G222" si="130">SUM(D223:D240)</f>
        <v>7767</v>
      </c>
      <c r="E222" s="116">
        <f t="shared" si="130"/>
        <v>1177</v>
      </c>
      <c r="F222" s="69">
        <f t="shared" si="130"/>
        <v>2</v>
      </c>
      <c r="G222" s="117">
        <f t="shared" si="130"/>
        <v>18.157999999999998</v>
      </c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96"/>
      <c r="T222" s="100"/>
      <c r="U222" s="14"/>
      <c r="V222" s="61"/>
      <c r="W222" s="61"/>
      <c r="X222" s="61"/>
      <c r="Y222" s="61"/>
      <c r="Z222" s="61"/>
      <c r="AA222" s="61"/>
      <c r="AB222" s="61"/>
      <c r="AC222" s="76">
        <f t="shared" ref="AC222" si="131">SUM(AC223:AC240)</f>
        <v>16138563.449159276</v>
      </c>
    </row>
    <row r="223" spans="1:34" ht="15.75" outlineLevel="2" x14ac:dyDescent="0.25">
      <c r="A223" s="46">
        <v>1</v>
      </c>
      <c r="B223" s="47" t="s">
        <v>151</v>
      </c>
      <c r="C223" s="80"/>
      <c r="D223" s="80">
        <v>756</v>
      </c>
      <c r="E223" s="108">
        <v>133</v>
      </c>
      <c r="F223" s="70"/>
      <c r="G223" s="114">
        <v>1.0169999999999999</v>
      </c>
      <c r="H223" s="16" t="s">
        <v>8</v>
      </c>
      <c r="I223" s="13" t="s">
        <v>274</v>
      </c>
      <c r="J223" s="52">
        <v>1230500</v>
      </c>
      <c r="K223" s="52">
        <v>102541.67</v>
      </c>
      <c r="L223" s="51">
        <v>0.81071280000000001</v>
      </c>
      <c r="M223" s="14">
        <f t="shared" ref="M223:M240" si="132">ROUND(K223*L223,2)</f>
        <v>83131.839999999997</v>
      </c>
      <c r="N223" s="14">
        <f t="shared" si="109"/>
        <v>83131.839999999997</v>
      </c>
      <c r="O223" s="14">
        <f t="shared" si="110"/>
        <v>83131.839999999997</v>
      </c>
      <c r="P223" s="13" t="s">
        <v>274</v>
      </c>
      <c r="Q223" s="52">
        <v>1230500</v>
      </c>
      <c r="R223" s="52">
        <v>102541.67</v>
      </c>
      <c r="S223" s="92">
        <v>0.81071280000000001</v>
      </c>
      <c r="T223" s="100">
        <f t="shared" ref="T223:T240" si="133">$R$223*S223*G223</f>
        <v>84545.08575721638</v>
      </c>
      <c r="U223" s="14">
        <f t="shared" si="124"/>
        <v>84545.08575721638</v>
      </c>
      <c r="V223" s="14">
        <f t="shared" si="124"/>
        <v>84545.08575721638</v>
      </c>
      <c r="W223" s="14">
        <f t="shared" si="124"/>
        <v>84545.08575721638</v>
      </c>
      <c r="X223" s="14">
        <f t="shared" si="124"/>
        <v>84545.08575721638</v>
      </c>
      <c r="Y223" s="14">
        <f t="shared" si="124"/>
        <v>84545.08575721638</v>
      </c>
      <c r="Z223" s="14">
        <f t="shared" si="124"/>
        <v>84545.08575721638</v>
      </c>
      <c r="AA223" s="14">
        <f t="shared" si="124"/>
        <v>84545.08575721638</v>
      </c>
      <c r="AB223" s="14">
        <f t="shared" si="124"/>
        <v>84545.08575721638</v>
      </c>
      <c r="AC223" s="74">
        <f t="shared" ref="AC223:AC240" si="134">M223+N223+O223+T223+U223+V223+W223+X223+Y223+Z223+AA223+AB223</f>
        <v>1010301.2918149477</v>
      </c>
      <c r="AE223" s="48"/>
      <c r="AH223" s="17"/>
    </row>
    <row r="224" spans="1:34" ht="15.75" outlineLevel="2" x14ac:dyDescent="0.25">
      <c r="A224" s="10">
        <v>2</v>
      </c>
      <c r="B224" s="12" t="s">
        <v>152</v>
      </c>
      <c r="C224" s="78"/>
      <c r="D224" s="78">
        <v>435</v>
      </c>
      <c r="E224" s="110">
        <v>74</v>
      </c>
      <c r="F224" s="41">
        <v>1</v>
      </c>
      <c r="G224" s="114">
        <v>1</v>
      </c>
      <c r="H224" s="13" t="s">
        <v>8</v>
      </c>
      <c r="I224" s="13" t="s">
        <v>274</v>
      </c>
      <c r="J224" s="52">
        <v>1230500</v>
      </c>
      <c r="K224" s="52">
        <v>102541.67</v>
      </c>
      <c r="L224" s="51">
        <v>0.81071280000000001</v>
      </c>
      <c r="M224" s="14">
        <f t="shared" si="132"/>
        <v>83131.839999999997</v>
      </c>
      <c r="N224" s="14">
        <f t="shared" si="109"/>
        <v>83131.839999999997</v>
      </c>
      <c r="O224" s="14">
        <f t="shared" si="110"/>
        <v>83131.839999999997</v>
      </c>
      <c r="P224" s="13" t="s">
        <v>274</v>
      </c>
      <c r="Q224" s="52">
        <v>1230500</v>
      </c>
      <c r="R224" s="52">
        <v>102541.67</v>
      </c>
      <c r="S224" s="92">
        <v>0.81071280000000001</v>
      </c>
      <c r="T224" s="100">
        <f t="shared" si="133"/>
        <v>83131.844402375995</v>
      </c>
      <c r="U224" s="14">
        <f t="shared" si="124"/>
        <v>83131.844402375995</v>
      </c>
      <c r="V224" s="14">
        <f>M224</f>
        <v>83131.839999999997</v>
      </c>
      <c r="W224" s="14">
        <f>M224</f>
        <v>83131.839999999997</v>
      </c>
      <c r="X224" s="14">
        <f>M224</f>
        <v>83131.839999999997</v>
      </c>
      <c r="Y224" s="14">
        <f>M224</f>
        <v>83131.839999999997</v>
      </c>
      <c r="Z224" s="14">
        <f>M224</f>
        <v>83131.839999999997</v>
      </c>
      <c r="AA224" s="14">
        <f>M224</f>
        <v>83131.839999999997</v>
      </c>
      <c r="AB224" s="14">
        <f>M224</f>
        <v>83131.839999999997</v>
      </c>
      <c r="AC224" s="74">
        <f t="shared" si="134"/>
        <v>997582.08880475175</v>
      </c>
      <c r="AE224" s="48"/>
      <c r="AH224" s="17"/>
    </row>
    <row r="225" spans="1:34" ht="15.75" outlineLevel="2" x14ac:dyDescent="0.25">
      <c r="A225" s="10">
        <v>3</v>
      </c>
      <c r="B225" s="12" t="s">
        <v>153</v>
      </c>
      <c r="C225" s="78"/>
      <c r="D225" s="78">
        <v>238</v>
      </c>
      <c r="E225" s="110">
        <v>23</v>
      </c>
      <c r="F225" s="41"/>
      <c r="G225" s="114">
        <v>1.0029999999999999</v>
      </c>
      <c r="H225" s="13" t="s">
        <v>8</v>
      </c>
      <c r="I225" s="13" t="s">
        <v>274</v>
      </c>
      <c r="J225" s="52">
        <v>1230500</v>
      </c>
      <c r="K225" s="52">
        <v>102541.67</v>
      </c>
      <c r="L225" s="51">
        <v>0.81071280000000001</v>
      </c>
      <c r="M225" s="14">
        <f t="shared" si="132"/>
        <v>83131.839999999997</v>
      </c>
      <c r="N225" s="14">
        <f t="shared" si="109"/>
        <v>83131.839999999997</v>
      </c>
      <c r="O225" s="14">
        <f t="shared" si="110"/>
        <v>83131.839999999997</v>
      </c>
      <c r="P225" s="13" t="s">
        <v>274</v>
      </c>
      <c r="Q225" s="52">
        <v>1230500</v>
      </c>
      <c r="R225" s="52">
        <v>102541.67</v>
      </c>
      <c r="S225" s="92">
        <v>0.81071280000000001</v>
      </c>
      <c r="T225" s="100">
        <f t="shared" si="133"/>
        <v>83381.239935583115</v>
      </c>
      <c r="U225" s="14">
        <f t="shared" ref="U225:AB240" si="135">T225</f>
        <v>83381.239935583115</v>
      </c>
      <c r="V225" s="14">
        <f t="shared" si="135"/>
        <v>83381.239935583115</v>
      </c>
      <c r="W225" s="14">
        <f t="shared" si="135"/>
        <v>83381.239935583115</v>
      </c>
      <c r="X225" s="14">
        <f t="shared" si="135"/>
        <v>83381.239935583115</v>
      </c>
      <c r="Y225" s="14">
        <f t="shared" si="135"/>
        <v>83381.239935583115</v>
      </c>
      <c r="Z225" s="14">
        <f t="shared" si="135"/>
        <v>83381.239935583115</v>
      </c>
      <c r="AA225" s="14">
        <f t="shared" si="135"/>
        <v>83381.239935583115</v>
      </c>
      <c r="AB225" s="14">
        <f t="shared" si="135"/>
        <v>83381.239935583115</v>
      </c>
      <c r="AC225" s="74">
        <f t="shared" si="134"/>
        <v>999826.67942024779</v>
      </c>
      <c r="AE225" s="48"/>
      <c r="AH225" s="17"/>
    </row>
    <row r="226" spans="1:34" ht="15.75" outlineLevel="2" x14ac:dyDescent="0.25">
      <c r="A226" s="10">
        <v>4</v>
      </c>
      <c r="B226" s="12" t="s">
        <v>154</v>
      </c>
      <c r="C226" s="78"/>
      <c r="D226" s="78">
        <v>269</v>
      </c>
      <c r="E226" s="110">
        <v>50</v>
      </c>
      <c r="F226" s="41"/>
      <c r="G226" s="114">
        <v>1.0069999999999999</v>
      </c>
      <c r="H226" s="13" t="s">
        <v>8</v>
      </c>
      <c r="I226" s="13" t="s">
        <v>274</v>
      </c>
      <c r="J226" s="52">
        <v>1230500</v>
      </c>
      <c r="K226" s="52">
        <v>102541.67</v>
      </c>
      <c r="L226" s="51">
        <v>0.81071280000000001</v>
      </c>
      <c r="M226" s="14">
        <f t="shared" si="132"/>
        <v>83131.839999999997</v>
      </c>
      <c r="N226" s="14">
        <f t="shared" si="109"/>
        <v>83131.839999999997</v>
      </c>
      <c r="O226" s="14">
        <f t="shared" si="110"/>
        <v>83131.839999999997</v>
      </c>
      <c r="P226" s="13" t="s">
        <v>274</v>
      </c>
      <c r="Q226" s="52">
        <v>1230500</v>
      </c>
      <c r="R226" s="52">
        <v>102541.67</v>
      </c>
      <c r="S226" s="92">
        <v>0.81071280000000001</v>
      </c>
      <c r="T226" s="100">
        <f t="shared" si="133"/>
        <v>83713.767313192613</v>
      </c>
      <c r="U226" s="14">
        <f t="shared" si="135"/>
        <v>83713.767313192613</v>
      </c>
      <c r="V226" s="14">
        <f t="shared" si="135"/>
        <v>83713.767313192613</v>
      </c>
      <c r="W226" s="14">
        <f t="shared" si="135"/>
        <v>83713.767313192613</v>
      </c>
      <c r="X226" s="14">
        <f t="shared" si="135"/>
        <v>83713.767313192613</v>
      </c>
      <c r="Y226" s="14">
        <f t="shared" si="135"/>
        <v>83713.767313192613</v>
      </c>
      <c r="Z226" s="14">
        <f t="shared" si="135"/>
        <v>83713.767313192613</v>
      </c>
      <c r="AA226" s="14">
        <f t="shared" si="135"/>
        <v>83713.767313192613</v>
      </c>
      <c r="AB226" s="14">
        <f t="shared" si="135"/>
        <v>83713.767313192613</v>
      </c>
      <c r="AC226" s="74">
        <f t="shared" si="134"/>
        <v>1002819.4258187334</v>
      </c>
      <c r="AE226" s="48"/>
      <c r="AH226" s="17"/>
    </row>
    <row r="227" spans="1:34" ht="15.75" outlineLevel="2" x14ac:dyDescent="0.25">
      <c r="A227" s="10">
        <v>5</v>
      </c>
      <c r="B227" s="12" t="s">
        <v>155</v>
      </c>
      <c r="C227" s="78"/>
      <c r="D227" s="78">
        <v>652</v>
      </c>
      <c r="E227" s="110">
        <v>107</v>
      </c>
      <c r="F227" s="41"/>
      <c r="G227" s="114">
        <v>1.014</v>
      </c>
      <c r="H227" s="13" t="s">
        <v>8</v>
      </c>
      <c r="I227" s="13" t="s">
        <v>274</v>
      </c>
      <c r="J227" s="52">
        <v>1230500</v>
      </c>
      <c r="K227" s="52">
        <v>102541.67</v>
      </c>
      <c r="L227" s="51">
        <v>0.81071280000000001</v>
      </c>
      <c r="M227" s="14">
        <f t="shared" si="132"/>
        <v>83131.839999999997</v>
      </c>
      <c r="N227" s="14">
        <f t="shared" si="109"/>
        <v>83131.839999999997</v>
      </c>
      <c r="O227" s="14">
        <f t="shared" si="110"/>
        <v>83131.839999999997</v>
      </c>
      <c r="P227" s="13" t="s">
        <v>274</v>
      </c>
      <c r="Q227" s="52">
        <v>1230500</v>
      </c>
      <c r="R227" s="52">
        <v>102541.67</v>
      </c>
      <c r="S227" s="92">
        <v>0.81071280000000001</v>
      </c>
      <c r="T227" s="100">
        <f t="shared" si="133"/>
        <v>84295.69022400926</v>
      </c>
      <c r="U227" s="14">
        <f t="shared" si="135"/>
        <v>84295.69022400926</v>
      </c>
      <c r="V227" s="14">
        <f t="shared" si="135"/>
        <v>84295.69022400926</v>
      </c>
      <c r="W227" s="14">
        <f t="shared" si="135"/>
        <v>84295.69022400926</v>
      </c>
      <c r="X227" s="14">
        <f t="shared" si="135"/>
        <v>84295.69022400926</v>
      </c>
      <c r="Y227" s="14">
        <f t="shared" si="135"/>
        <v>84295.69022400926</v>
      </c>
      <c r="Z227" s="14">
        <f t="shared" si="135"/>
        <v>84295.69022400926</v>
      </c>
      <c r="AA227" s="14">
        <f t="shared" si="135"/>
        <v>84295.69022400926</v>
      </c>
      <c r="AB227" s="14">
        <f t="shared" si="135"/>
        <v>84295.69022400926</v>
      </c>
      <c r="AC227" s="74">
        <f t="shared" si="134"/>
        <v>1008056.7320160831</v>
      </c>
      <c r="AE227" s="48"/>
      <c r="AH227" s="17"/>
    </row>
    <row r="228" spans="1:34" ht="15.75" outlineLevel="2" x14ac:dyDescent="0.25">
      <c r="A228" s="10">
        <v>6</v>
      </c>
      <c r="B228" s="12" t="s">
        <v>156</v>
      </c>
      <c r="C228" s="78"/>
      <c r="D228" s="78">
        <v>460</v>
      </c>
      <c r="E228" s="110">
        <v>73</v>
      </c>
      <c r="F228" s="41"/>
      <c r="G228" s="114">
        <v>1.01</v>
      </c>
      <c r="H228" s="13" t="s">
        <v>8</v>
      </c>
      <c r="I228" s="13" t="s">
        <v>274</v>
      </c>
      <c r="J228" s="52">
        <v>1230500</v>
      </c>
      <c r="K228" s="52">
        <v>102541.67</v>
      </c>
      <c r="L228" s="51">
        <v>0.81071280000000001</v>
      </c>
      <c r="M228" s="14">
        <f t="shared" si="132"/>
        <v>83131.839999999997</v>
      </c>
      <c r="N228" s="14">
        <f t="shared" si="109"/>
        <v>83131.839999999997</v>
      </c>
      <c r="O228" s="14">
        <f t="shared" si="110"/>
        <v>83131.839999999997</v>
      </c>
      <c r="P228" s="13" t="s">
        <v>274</v>
      </c>
      <c r="Q228" s="52">
        <v>1230500</v>
      </c>
      <c r="R228" s="52">
        <v>102541.67</v>
      </c>
      <c r="S228" s="92">
        <v>0.81071280000000001</v>
      </c>
      <c r="T228" s="100">
        <f t="shared" si="133"/>
        <v>83963.162846399762</v>
      </c>
      <c r="U228" s="14">
        <f t="shared" si="135"/>
        <v>83963.162846399762</v>
      </c>
      <c r="V228" s="14">
        <f t="shared" si="135"/>
        <v>83963.162846399762</v>
      </c>
      <c r="W228" s="14">
        <f t="shared" si="135"/>
        <v>83963.162846399762</v>
      </c>
      <c r="X228" s="14">
        <f t="shared" si="135"/>
        <v>83963.162846399762</v>
      </c>
      <c r="Y228" s="14">
        <f t="shared" si="135"/>
        <v>83963.162846399762</v>
      </c>
      <c r="Z228" s="14">
        <f t="shared" si="135"/>
        <v>83963.162846399762</v>
      </c>
      <c r="AA228" s="14">
        <f t="shared" si="135"/>
        <v>83963.162846399762</v>
      </c>
      <c r="AB228" s="14">
        <f t="shared" si="135"/>
        <v>83963.162846399762</v>
      </c>
      <c r="AC228" s="74">
        <f t="shared" si="134"/>
        <v>1005063.9856175976</v>
      </c>
      <c r="AE228" s="48"/>
      <c r="AH228" s="17"/>
    </row>
    <row r="229" spans="1:34" ht="15.75" outlineLevel="2" x14ac:dyDescent="0.25">
      <c r="A229" s="10">
        <v>7</v>
      </c>
      <c r="B229" s="12" t="s">
        <v>157</v>
      </c>
      <c r="C229" s="78"/>
      <c r="D229" s="78">
        <v>256</v>
      </c>
      <c r="E229" s="110">
        <v>52</v>
      </c>
      <c r="F229" s="41"/>
      <c r="G229" s="114">
        <v>1.014</v>
      </c>
      <c r="H229" s="13" t="s">
        <v>8</v>
      </c>
      <c r="I229" s="13" t="s">
        <v>274</v>
      </c>
      <c r="J229" s="52">
        <v>1230500</v>
      </c>
      <c r="K229" s="52">
        <v>102541.67</v>
      </c>
      <c r="L229" s="51">
        <v>0.38530320000000001</v>
      </c>
      <c r="M229" s="14">
        <f t="shared" si="132"/>
        <v>39509.629999999997</v>
      </c>
      <c r="N229" s="14">
        <f t="shared" si="109"/>
        <v>39509.629999999997</v>
      </c>
      <c r="O229" s="14">
        <f t="shared" si="110"/>
        <v>39509.629999999997</v>
      </c>
      <c r="P229" s="13" t="s">
        <v>274</v>
      </c>
      <c r="Q229" s="52">
        <v>1230500</v>
      </c>
      <c r="R229" s="52">
        <v>102541.67</v>
      </c>
      <c r="S229" s="92">
        <v>0.38530320000000001</v>
      </c>
      <c r="T229" s="100">
        <f t="shared" si="133"/>
        <v>40062.768454524819</v>
      </c>
      <c r="U229" s="14">
        <f t="shared" si="135"/>
        <v>40062.768454524819</v>
      </c>
      <c r="V229" s="14">
        <f t="shared" si="135"/>
        <v>40062.768454524819</v>
      </c>
      <c r="W229" s="14">
        <f t="shared" si="135"/>
        <v>40062.768454524819</v>
      </c>
      <c r="X229" s="14">
        <f t="shared" si="135"/>
        <v>40062.768454524819</v>
      </c>
      <c r="Y229" s="14">
        <f t="shared" si="135"/>
        <v>40062.768454524819</v>
      </c>
      <c r="Z229" s="14">
        <f t="shared" si="135"/>
        <v>40062.768454524819</v>
      </c>
      <c r="AA229" s="14">
        <f t="shared" si="135"/>
        <v>40062.768454524819</v>
      </c>
      <c r="AB229" s="14">
        <f t="shared" si="135"/>
        <v>40062.768454524819</v>
      </c>
      <c r="AC229" s="74">
        <f t="shared" si="134"/>
        <v>479093.80609072326</v>
      </c>
      <c r="AE229" s="48"/>
      <c r="AH229" s="17"/>
    </row>
    <row r="230" spans="1:34" ht="15.75" outlineLevel="2" x14ac:dyDescent="0.25">
      <c r="A230" s="10">
        <v>8</v>
      </c>
      <c r="B230" s="12" t="s">
        <v>158</v>
      </c>
      <c r="C230" s="78"/>
      <c r="D230" s="78">
        <v>658</v>
      </c>
      <c r="E230" s="110">
        <v>109</v>
      </c>
      <c r="F230" s="41"/>
      <c r="G230" s="114">
        <v>1.022</v>
      </c>
      <c r="H230" s="13" t="s">
        <v>8</v>
      </c>
      <c r="I230" s="13" t="s">
        <v>274</v>
      </c>
      <c r="J230" s="52">
        <v>1230500</v>
      </c>
      <c r="K230" s="52">
        <v>102541.67</v>
      </c>
      <c r="L230" s="51">
        <v>0.52710639999999997</v>
      </c>
      <c r="M230" s="14">
        <f t="shared" si="132"/>
        <v>54050.37</v>
      </c>
      <c r="N230" s="14">
        <f t="shared" si="109"/>
        <v>54050.37</v>
      </c>
      <c r="O230" s="14">
        <f t="shared" si="110"/>
        <v>54050.37</v>
      </c>
      <c r="P230" s="13" t="s">
        <v>274</v>
      </c>
      <c r="Q230" s="52">
        <v>1230500</v>
      </c>
      <c r="R230" s="52">
        <v>102541.67</v>
      </c>
      <c r="S230" s="92">
        <v>0.52710639999999997</v>
      </c>
      <c r="T230" s="100">
        <f t="shared" si="133"/>
        <v>55239.478675209131</v>
      </c>
      <c r="U230" s="14">
        <f t="shared" si="135"/>
        <v>55239.478675209131</v>
      </c>
      <c r="V230" s="14">
        <f t="shared" si="135"/>
        <v>55239.478675209131</v>
      </c>
      <c r="W230" s="14">
        <f t="shared" si="135"/>
        <v>55239.478675209131</v>
      </c>
      <c r="X230" s="14">
        <f t="shared" si="135"/>
        <v>55239.478675209131</v>
      </c>
      <c r="Y230" s="14">
        <f t="shared" si="135"/>
        <v>55239.478675209131</v>
      </c>
      <c r="Z230" s="14">
        <f t="shared" si="135"/>
        <v>55239.478675209131</v>
      </c>
      <c r="AA230" s="14">
        <f t="shared" si="135"/>
        <v>55239.478675209131</v>
      </c>
      <c r="AB230" s="14">
        <f t="shared" si="135"/>
        <v>55239.478675209131</v>
      </c>
      <c r="AC230" s="74">
        <f t="shared" si="134"/>
        <v>659306.41807688202</v>
      </c>
      <c r="AE230" s="48"/>
      <c r="AH230" s="17"/>
    </row>
    <row r="231" spans="1:34" ht="15.75" outlineLevel="2" x14ac:dyDescent="0.25">
      <c r="A231" s="10">
        <v>9</v>
      </c>
      <c r="B231" s="12" t="s">
        <v>159</v>
      </c>
      <c r="C231" s="78"/>
      <c r="D231" s="78">
        <v>614</v>
      </c>
      <c r="E231" s="110">
        <v>62</v>
      </c>
      <c r="F231" s="41"/>
      <c r="G231" s="114">
        <v>1.008</v>
      </c>
      <c r="H231" s="13" t="s">
        <v>8</v>
      </c>
      <c r="I231" s="13" t="s">
        <v>274</v>
      </c>
      <c r="J231" s="52">
        <v>1230500</v>
      </c>
      <c r="K231" s="52">
        <v>102541.67</v>
      </c>
      <c r="L231" s="51">
        <v>0.81071280000000001</v>
      </c>
      <c r="M231" s="14">
        <f t="shared" si="132"/>
        <v>83131.839999999997</v>
      </c>
      <c r="N231" s="14">
        <f t="shared" si="109"/>
        <v>83131.839999999997</v>
      </c>
      <c r="O231" s="14">
        <f t="shared" si="110"/>
        <v>83131.839999999997</v>
      </c>
      <c r="P231" s="13" t="s">
        <v>274</v>
      </c>
      <c r="Q231" s="52">
        <v>1230500</v>
      </c>
      <c r="R231" s="52">
        <v>102541.67</v>
      </c>
      <c r="S231" s="92">
        <v>0.81071280000000001</v>
      </c>
      <c r="T231" s="100">
        <f t="shared" si="133"/>
        <v>83796.899157595006</v>
      </c>
      <c r="U231" s="14">
        <f t="shared" si="135"/>
        <v>83796.899157595006</v>
      </c>
      <c r="V231" s="14">
        <f t="shared" si="135"/>
        <v>83796.899157595006</v>
      </c>
      <c r="W231" s="14">
        <f t="shared" si="135"/>
        <v>83796.899157595006</v>
      </c>
      <c r="X231" s="14">
        <f t="shared" si="135"/>
        <v>83796.899157595006</v>
      </c>
      <c r="Y231" s="14">
        <f t="shared" si="135"/>
        <v>83796.899157595006</v>
      </c>
      <c r="Z231" s="14">
        <f t="shared" si="135"/>
        <v>83796.899157595006</v>
      </c>
      <c r="AA231" s="14">
        <f t="shared" si="135"/>
        <v>83796.899157595006</v>
      </c>
      <c r="AB231" s="14">
        <f t="shared" si="135"/>
        <v>83796.899157595006</v>
      </c>
      <c r="AC231" s="74">
        <f t="shared" si="134"/>
        <v>1003567.6124183551</v>
      </c>
      <c r="AE231" s="48"/>
      <c r="AH231" s="17"/>
    </row>
    <row r="232" spans="1:34" ht="15.75" outlineLevel="2" x14ac:dyDescent="0.25">
      <c r="A232" s="10">
        <v>10</v>
      </c>
      <c r="B232" s="12" t="s">
        <v>160</v>
      </c>
      <c r="C232" s="78"/>
      <c r="D232" s="78">
        <v>572</v>
      </c>
      <c r="E232" s="110">
        <v>90</v>
      </c>
      <c r="F232" s="41"/>
      <c r="G232" s="114">
        <v>1.012</v>
      </c>
      <c r="H232" s="13" t="s">
        <v>8</v>
      </c>
      <c r="I232" s="13" t="s">
        <v>274</v>
      </c>
      <c r="J232" s="52">
        <v>1230500</v>
      </c>
      <c r="K232" s="52">
        <v>102541.67</v>
      </c>
      <c r="L232" s="51">
        <v>0.81071280000000001</v>
      </c>
      <c r="M232" s="14">
        <f t="shared" si="132"/>
        <v>83131.839999999997</v>
      </c>
      <c r="N232" s="14">
        <f t="shared" si="109"/>
        <v>83131.839999999997</v>
      </c>
      <c r="O232" s="14">
        <f t="shared" si="110"/>
        <v>83131.839999999997</v>
      </c>
      <c r="P232" s="13" t="s">
        <v>274</v>
      </c>
      <c r="Q232" s="52">
        <v>1230500</v>
      </c>
      <c r="R232" s="52">
        <v>102541.67</v>
      </c>
      <c r="S232" s="92">
        <v>0.81071280000000001</v>
      </c>
      <c r="T232" s="100">
        <f t="shared" si="133"/>
        <v>84129.426535204504</v>
      </c>
      <c r="U232" s="14">
        <f t="shared" si="135"/>
        <v>84129.426535204504</v>
      </c>
      <c r="V232" s="14">
        <f t="shared" si="135"/>
        <v>84129.426535204504</v>
      </c>
      <c r="W232" s="14">
        <f t="shared" si="135"/>
        <v>84129.426535204504</v>
      </c>
      <c r="X232" s="14">
        <f t="shared" si="135"/>
        <v>84129.426535204504</v>
      </c>
      <c r="Y232" s="14">
        <f t="shared" si="135"/>
        <v>84129.426535204504</v>
      </c>
      <c r="Z232" s="14">
        <f t="shared" si="135"/>
        <v>84129.426535204504</v>
      </c>
      <c r="AA232" s="14">
        <f t="shared" si="135"/>
        <v>84129.426535204504</v>
      </c>
      <c r="AB232" s="14">
        <f t="shared" si="135"/>
        <v>84129.426535204504</v>
      </c>
      <c r="AC232" s="74">
        <f t="shared" si="134"/>
        <v>1006560.3588168406</v>
      </c>
      <c r="AE232" s="48"/>
      <c r="AH232" s="17"/>
    </row>
    <row r="233" spans="1:34" ht="15.75" outlineLevel="2" x14ac:dyDescent="0.25">
      <c r="A233" s="10">
        <v>11</v>
      </c>
      <c r="B233" s="12" t="s">
        <v>161</v>
      </c>
      <c r="C233" s="78"/>
      <c r="D233" s="78">
        <v>809</v>
      </c>
      <c r="E233" s="110">
        <v>93</v>
      </c>
      <c r="F233" s="41"/>
      <c r="G233" s="114">
        <v>1.012</v>
      </c>
      <c r="H233" s="13" t="s">
        <v>8</v>
      </c>
      <c r="I233" s="13" t="s">
        <v>274</v>
      </c>
      <c r="J233" s="52">
        <v>1230500</v>
      </c>
      <c r="K233" s="52">
        <v>102541.67</v>
      </c>
      <c r="L233" s="51">
        <v>0.81071280000000001</v>
      </c>
      <c r="M233" s="14">
        <f t="shared" si="132"/>
        <v>83131.839999999997</v>
      </c>
      <c r="N233" s="14">
        <f t="shared" si="109"/>
        <v>83131.839999999997</v>
      </c>
      <c r="O233" s="14">
        <f t="shared" si="110"/>
        <v>83131.839999999997</v>
      </c>
      <c r="P233" s="13" t="s">
        <v>274</v>
      </c>
      <c r="Q233" s="52">
        <v>1230500</v>
      </c>
      <c r="R233" s="52">
        <v>102541.67</v>
      </c>
      <c r="S233" s="92">
        <v>0.81071280000000001</v>
      </c>
      <c r="T233" s="100">
        <f t="shared" si="133"/>
        <v>84129.426535204504</v>
      </c>
      <c r="U233" s="14">
        <f t="shared" si="135"/>
        <v>84129.426535204504</v>
      </c>
      <c r="V233" s="14">
        <f t="shared" si="135"/>
        <v>84129.426535204504</v>
      </c>
      <c r="W233" s="14">
        <f t="shared" si="135"/>
        <v>84129.426535204504</v>
      </c>
      <c r="X233" s="14">
        <f t="shared" si="135"/>
        <v>84129.426535204504</v>
      </c>
      <c r="Y233" s="14">
        <f t="shared" si="135"/>
        <v>84129.426535204504</v>
      </c>
      <c r="Z233" s="14">
        <f t="shared" si="135"/>
        <v>84129.426535204504</v>
      </c>
      <c r="AA233" s="14">
        <f t="shared" si="135"/>
        <v>84129.426535204504</v>
      </c>
      <c r="AB233" s="14">
        <f t="shared" si="135"/>
        <v>84129.426535204504</v>
      </c>
      <c r="AC233" s="74">
        <f t="shared" si="134"/>
        <v>1006560.3588168406</v>
      </c>
      <c r="AE233" s="48"/>
      <c r="AH233" s="17"/>
    </row>
    <row r="234" spans="1:34" ht="15.75" outlineLevel="2" x14ac:dyDescent="0.25">
      <c r="A234" s="10">
        <v>12</v>
      </c>
      <c r="B234" s="12" t="s">
        <v>162</v>
      </c>
      <c r="C234" s="78"/>
      <c r="D234" s="78">
        <v>262</v>
      </c>
      <c r="E234" s="110">
        <v>73</v>
      </c>
      <c r="F234" s="41"/>
      <c r="G234" s="114">
        <v>1.01</v>
      </c>
      <c r="H234" s="13" t="s">
        <v>8</v>
      </c>
      <c r="I234" s="13" t="s">
        <v>274</v>
      </c>
      <c r="J234" s="52">
        <v>1230500</v>
      </c>
      <c r="K234" s="52">
        <v>102541.67</v>
      </c>
      <c r="L234" s="51">
        <v>0.81071280000000001</v>
      </c>
      <c r="M234" s="14">
        <f t="shared" si="132"/>
        <v>83131.839999999997</v>
      </c>
      <c r="N234" s="14">
        <f t="shared" si="109"/>
        <v>83131.839999999997</v>
      </c>
      <c r="O234" s="14">
        <f t="shared" si="110"/>
        <v>83131.839999999997</v>
      </c>
      <c r="P234" s="13" t="s">
        <v>274</v>
      </c>
      <c r="Q234" s="52">
        <v>1230500</v>
      </c>
      <c r="R234" s="52">
        <v>102541.67</v>
      </c>
      <c r="S234" s="92">
        <v>0.81071280000000001</v>
      </c>
      <c r="T234" s="100">
        <f t="shared" si="133"/>
        <v>83963.162846399762</v>
      </c>
      <c r="U234" s="14">
        <f t="shared" si="135"/>
        <v>83963.162846399762</v>
      </c>
      <c r="V234" s="14">
        <f t="shared" si="135"/>
        <v>83963.162846399762</v>
      </c>
      <c r="W234" s="14">
        <f t="shared" si="135"/>
        <v>83963.162846399762</v>
      </c>
      <c r="X234" s="14">
        <f t="shared" si="135"/>
        <v>83963.162846399762</v>
      </c>
      <c r="Y234" s="14">
        <f t="shared" si="135"/>
        <v>83963.162846399762</v>
      </c>
      <c r="Z234" s="14">
        <f t="shared" si="135"/>
        <v>83963.162846399762</v>
      </c>
      <c r="AA234" s="14">
        <f t="shared" si="135"/>
        <v>83963.162846399762</v>
      </c>
      <c r="AB234" s="14">
        <f t="shared" si="135"/>
        <v>83963.162846399762</v>
      </c>
      <c r="AC234" s="74">
        <f t="shared" si="134"/>
        <v>1005063.9856175976</v>
      </c>
      <c r="AE234" s="48"/>
      <c r="AH234" s="17"/>
    </row>
    <row r="235" spans="1:34" ht="15.75" outlineLevel="2" x14ac:dyDescent="0.25">
      <c r="A235" s="10">
        <v>13</v>
      </c>
      <c r="B235" s="12" t="s">
        <v>163</v>
      </c>
      <c r="C235" s="78"/>
      <c r="D235" s="78">
        <v>294</v>
      </c>
      <c r="E235" s="110">
        <v>26</v>
      </c>
      <c r="F235" s="41"/>
      <c r="G235" s="114">
        <v>1.0029999999999999</v>
      </c>
      <c r="H235" s="13" t="s">
        <v>8</v>
      </c>
      <c r="I235" s="13" t="s">
        <v>274</v>
      </c>
      <c r="J235" s="52">
        <v>1230500</v>
      </c>
      <c r="K235" s="52">
        <v>102541.67</v>
      </c>
      <c r="L235" s="51">
        <v>0.81071280000000001</v>
      </c>
      <c r="M235" s="14">
        <f t="shared" si="132"/>
        <v>83131.839999999997</v>
      </c>
      <c r="N235" s="14">
        <f t="shared" si="109"/>
        <v>83131.839999999997</v>
      </c>
      <c r="O235" s="14">
        <f t="shared" si="110"/>
        <v>83131.839999999997</v>
      </c>
      <c r="P235" s="13" t="s">
        <v>274</v>
      </c>
      <c r="Q235" s="52">
        <v>1230500</v>
      </c>
      <c r="R235" s="52">
        <v>102541.67</v>
      </c>
      <c r="S235" s="92">
        <v>0.81071280000000001</v>
      </c>
      <c r="T235" s="100">
        <f t="shared" si="133"/>
        <v>83381.239935583115</v>
      </c>
      <c r="U235" s="14">
        <f t="shared" si="135"/>
        <v>83381.239935583115</v>
      </c>
      <c r="V235" s="14">
        <f t="shared" si="135"/>
        <v>83381.239935583115</v>
      </c>
      <c r="W235" s="14">
        <f t="shared" si="135"/>
        <v>83381.239935583115</v>
      </c>
      <c r="X235" s="14">
        <f t="shared" si="135"/>
        <v>83381.239935583115</v>
      </c>
      <c r="Y235" s="14">
        <f t="shared" si="135"/>
        <v>83381.239935583115</v>
      </c>
      <c r="Z235" s="14">
        <f t="shared" si="135"/>
        <v>83381.239935583115</v>
      </c>
      <c r="AA235" s="14">
        <f t="shared" si="135"/>
        <v>83381.239935583115</v>
      </c>
      <c r="AB235" s="14">
        <f t="shared" si="135"/>
        <v>83381.239935583115</v>
      </c>
      <c r="AC235" s="74">
        <f t="shared" si="134"/>
        <v>999826.67942024779</v>
      </c>
      <c r="AE235" s="48"/>
      <c r="AH235" s="17"/>
    </row>
    <row r="236" spans="1:34" ht="15.75" outlineLevel="2" x14ac:dyDescent="0.25">
      <c r="A236" s="10">
        <v>14</v>
      </c>
      <c r="B236" s="12" t="s">
        <v>164</v>
      </c>
      <c r="C236" s="78"/>
      <c r="D236" s="78">
        <v>364</v>
      </c>
      <c r="E236" s="110">
        <v>71</v>
      </c>
      <c r="F236" s="41">
        <v>1</v>
      </c>
      <c r="G236" s="114">
        <v>1</v>
      </c>
      <c r="H236" s="13" t="s">
        <v>8</v>
      </c>
      <c r="I236" s="13" t="s">
        <v>274</v>
      </c>
      <c r="J236" s="52">
        <v>1230500</v>
      </c>
      <c r="K236" s="52">
        <v>102541.67</v>
      </c>
      <c r="L236" s="51">
        <v>0.81071280000000001</v>
      </c>
      <c r="M236" s="14">
        <f t="shared" si="132"/>
        <v>83131.839999999997</v>
      </c>
      <c r="N236" s="14">
        <f t="shared" si="109"/>
        <v>83131.839999999997</v>
      </c>
      <c r="O236" s="14">
        <f t="shared" si="110"/>
        <v>83131.839999999997</v>
      </c>
      <c r="P236" s="13" t="s">
        <v>274</v>
      </c>
      <c r="Q236" s="52">
        <v>1230500</v>
      </c>
      <c r="R236" s="52">
        <v>102541.67</v>
      </c>
      <c r="S236" s="92">
        <v>0.81071280000000001</v>
      </c>
      <c r="T236" s="100">
        <f t="shared" si="133"/>
        <v>83131.844402375995</v>
      </c>
      <c r="U236" s="14">
        <f t="shared" si="135"/>
        <v>83131.844402375995</v>
      </c>
      <c r="V236" s="14">
        <f t="shared" si="135"/>
        <v>83131.844402375995</v>
      </c>
      <c r="W236" s="14">
        <f t="shared" si="135"/>
        <v>83131.844402375995</v>
      </c>
      <c r="X236" s="14">
        <f t="shared" si="135"/>
        <v>83131.844402375995</v>
      </c>
      <c r="Y236" s="14">
        <f t="shared" si="135"/>
        <v>83131.844402375995</v>
      </c>
      <c r="Z236" s="14">
        <f t="shared" si="135"/>
        <v>83131.844402375995</v>
      </c>
      <c r="AA236" s="14">
        <f t="shared" si="135"/>
        <v>83131.844402375995</v>
      </c>
      <c r="AB236" s="14">
        <f t="shared" si="135"/>
        <v>83131.844402375995</v>
      </c>
      <c r="AC236" s="74">
        <f t="shared" si="134"/>
        <v>997582.11962138384</v>
      </c>
      <c r="AE236" s="48"/>
      <c r="AH236" s="17"/>
    </row>
    <row r="237" spans="1:34" ht="15.75" outlineLevel="2" x14ac:dyDescent="0.25">
      <c r="A237" s="43">
        <v>15</v>
      </c>
      <c r="B237" s="24" t="s">
        <v>265</v>
      </c>
      <c r="C237" s="78"/>
      <c r="D237" s="78">
        <v>112</v>
      </c>
      <c r="E237" s="110">
        <v>4</v>
      </c>
      <c r="F237" s="41"/>
      <c r="G237" s="114">
        <v>1.0009999999999999</v>
      </c>
      <c r="H237" s="13" t="s">
        <v>8</v>
      </c>
      <c r="I237" s="13" t="s">
        <v>274</v>
      </c>
      <c r="J237" s="52">
        <v>1230500</v>
      </c>
      <c r="K237" s="52">
        <v>102541.67</v>
      </c>
      <c r="L237" s="51">
        <v>0.52710639999999997</v>
      </c>
      <c r="M237" s="14">
        <f t="shared" si="132"/>
        <v>54050.37</v>
      </c>
      <c r="N237" s="14">
        <f t="shared" si="109"/>
        <v>54050.37</v>
      </c>
      <c r="O237" s="14">
        <f t="shared" si="110"/>
        <v>54050.37</v>
      </c>
      <c r="P237" s="13" t="s">
        <v>274</v>
      </c>
      <c r="Q237" s="52">
        <v>1230500</v>
      </c>
      <c r="R237" s="52">
        <v>102541.67</v>
      </c>
      <c r="S237" s="92">
        <v>0.52710639999999997</v>
      </c>
      <c r="T237" s="100">
        <f t="shared" si="133"/>
        <v>54104.420894211682</v>
      </c>
      <c r="U237" s="14">
        <f t="shared" si="135"/>
        <v>54104.420894211682</v>
      </c>
      <c r="V237" s="14">
        <f t="shared" si="135"/>
        <v>54104.420894211682</v>
      </c>
      <c r="W237" s="14">
        <f t="shared" si="135"/>
        <v>54104.420894211682</v>
      </c>
      <c r="X237" s="14">
        <f t="shared" si="135"/>
        <v>54104.420894211682</v>
      </c>
      <c r="Y237" s="14">
        <f t="shared" si="135"/>
        <v>54104.420894211682</v>
      </c>
      <c r="Z237" s="14">
        <f t="shared" si="135"/>
        <v>54104.420894211682</v>
      </c>
      <c r="AA237" s="14">
        <f t="shared" si="135"/>
        <v>54104.420894211682</v>
      </c>
      <c r="AB237" s="14">
        <f t="shared" si="135"/>
        <v>54104.420894211682</v>
      </c>
      <c r="AC237" s="74">
        <f t="shared" si="134"/>
        <v>649090.89804790495</v>
      </c>
      <c r="AE237" s="48"/>
      <c r="AH237" s="17"/>
    </row>
    <row r="238" spans="1:34" ht="15.75" outlineLevel="2" x14ac:dyDescent="0.25">
      <c r="A238" s="43">
        <v>16</v>
      </c>
      <c r="B238" s="24" t="s">
        <v>266</v>
      </c>
      <c r="C238" s="78"/>
      <c r="D238" s="78">
        <v>246</v>
      </c>
      <c r="E238" s="110">
        <v>26</v>
      </c>
      <c r="F238" s="41"/>
      <c r="G238" s="114">
        <v>1.0049999999999999</v>
      </c>
      <c r="H238" s="13" t="s">
        <v>8</v>
      </c>
      <c r="I238" s="13" t="s">
        <v>274</v>
      </c>
      <c r="J238" s="52">
        <v>1230500</v>
      </c>
      <c r="K238" s="52">
        <v>102541.67</v>
      </c>
      <c r="L238" s="51">
        <v>0.52710639999999997</v>
      </c>
      <c r="M238" s="14">
        <f t="shared" si="132"/>
        <v>54050.37</v>
      </c>
      <c r="N238" s="14">
        <f t="shared" si="109"/>
        <v>54050.37</v>
      </c>
      <c r="O238" s="14">
        <f t="shared" si="110"/>
        <v>54050.37</v>
      </c>
      <c r="P238" s="13" t="s">
        <v>274</v>
      </c>
      <c r="Q238" s="52">
        <v>1230500</v>
      </c>
      <c r="R238" s="52">
        <v>102541.67</v>
      </c>
      <c r="S238" s="92">
        <v>0.52710639999999997</v>
      </c>
      <c r="T238" s="100">
        <f t="shared" si="133"/>
        <v>54320.622376306434</v>
      </c>
      <c r="U238" s="14">
        <f t="shared" si="135"/>
        <v>54320.622376306434</v>
      </c>
      <c r="V238" s="14">
        <f t="shared" si="135"/>
        <v>54320.622376306434</v>
      </c>
      <c r="W238" s="14">
        <f t="shared" si="135"/>
        <v>54320.622376306434</v>
      </c>
      <c r="X238" s="14">
        <f t="shared" si="135"/>
        <v>54320.622376306434</v>
      </c>
      <c r="Y238" s="14">
        <f t="shared" si="135"/>
        <v>54320.622376306434</v>
      </c>
      <c r="Z238" s="14">
        <f t="shared" si="135"/>
        <v>54320.622376306434</v>
      </c>
      <c r="AA238" s="14">
        <f t="shared" si="135"/>
        <v>54320.622376306434</v>
      </c>
      <c r="AB238" s="14">
        <f t="shared" si="135"/>
        <v>54320.622376306434</v>
      </c>
      <c r="AC238" s="74">
        <f t="shared" si="134"/>
        <v>651036.71138675802</v>
      </c>
      <c r="AE238" s="48"/>
      <c r="AH238" s="17"/>
    </row>
    <row r="239" spans="1:34" ht="15.75" outlineLevel="2" x14ac:dyDescent="0.25">
      <c r="A239" s="43">
        <v>17</v>
      </c>
      <c r="B239" s="24" t="s">
        <v>267</v>
      </c>
      <c r="C239" s="78"/>
      <c r="D239" s="78">
        <v>510</v>
      </c>
      <c r="E239" s="110">
        <v>76</v>
      </c>
      <c r="F239" s="41"/>
      <c r="G239" s="114">
        <v>1.0149999999999999</v>
      </c>
      <c r="H239" s="13" t="s">
        <v>8</v>
      </c>
      <c r="I239" s="13" t="s">
        <v>274</v>
      </c>
      <c r="J239" s="52">
        <v>1230500</v>
      </c>
      <c r="K239" s="52">
        <v>102541.67</v>
      </c>
      <c r="L239" s="51">
        <v>0.52710639999999997</v>
      </c>
      <c r="M239" s="14">
        <f t="shared" si="132"/>
        <v>54050.37</v>
      </c>
      <c r="N239" s="14">
        <f t="shared" si="109"/>
        <v>54050.37</v>
      </c>
      <c r="O239" s="14">
        <f t="shared" si="110"/>
        <v>54050.37</v>
      </c>
      <c r="P239" s="13" t="s">
        <v>274</v>
      </c>
      <c r="Q239" s="52">
        <v>1230500</v>
      </c>
      <c r="R239" s="52">
        <v>102541.67</v>
      </c>
      <c r="S239" s="92">
        <v>0.52710639999999997</v>
      </c>
      <c r="T239" s="100">
        <f t="shared" si="133"/>
        <v>54861.126081543312</v>
      </c>
      <c r="U239" s="14">
        <f t="shared" si="135"/>
        <v>54861.126081543312</v>
      </c>
      <c r="V239" s="14">
        <f t="shared" si="135"/>
        <v>54861.126081543312</v>
      </c>
      <c r="W239" s="14">
        <f t="shared" si="135"/>
        <v>54861.126081543312</v>
      </c>
      <c r="X239" s="14">
        <f t="shared" si="135"/>
        <v>54861.126081543312</v>
      </c>
      <c r="Y239" s="14">
        <f t="shared" si="135"/>
        <v>54861.126081543312</v>
      </c>
      <c r="Z239" s="14">
        <f t="shared" si="135"/>
        <v>54861.126081543312</v>
      </c>
      <c r="AA239" s="14">
        <f t="shared" si="135"/>
        <v>54861.126081543312</v>
      </c>
      <c r="AB239" s="14">
        <f t="shared" si="135"/>
        <v>54861.126081543312</v>
      </c>
      <c r="AC239" s="74">
        <f t="shared" si="134"/>
        <v>655901.24473388982</v>
      </c>
      <c r="AE239" s="48"/>
      <c r="AH239" s="17"/>
    </row>
    <row r="240" spans="1:34" ht="15.75" outlineLevel="2" x14ac:dyDescent="0.25">
      <c r="A240" s="43">
        <v>18</v>
      </c>
      <c r="B240" s="24" t="s">
        <v>268</v>
      </c>
      <c r="C240" s="78"/>
      <c r="D240" s="78">
        <v>260</v>
      </c>
      <c r="E240" s="110">
        <v>35</v>
      </c>
      <c r="F240" s="41"/>
      <c r="G240" s="114">
        <v>1.0049999999999999</v>
      </c>
      <c r="H240" s="13" t="s">
        <v>8</v>
      </c>
      <c r="I240" s="13" t="s">
        <v>274</v>
      </c>
      <c r="J240" s="52">
        <v>1230500</v>
      </c>
      <c r="K240" s="52">
        <v>102541.67</v>
      </c>
      <c r="L240" s="51">
        <v>0.81071280000000001</v>
      </c>
      <c r="M240" s="14">
        <f t="shared" si="132"/>
        <v>83131.839999999997</v>
      </c>
      <c r="N240" s="14">
        <f t="shared" si="109"/>
        <v>83131.839999999997</v>
      </c>
      <c r="O240" s="14">
        <f t="shared" si="110"/>
        <v>83131.839999999997</v>
      </c>
      <c r="P240" s="13" t="s">
        <v>274</v>
      </c>
      <c r="Q240" s="52">
        <v>1230500</v>
      </c>
      <c r="R240" s="52">
        <v>102541.67</v>
      </c>
      <c r="S240" s="92">
        <v>0.81071280000000001</v>
      </c>
      <c r="T240" s="100">
        <f t="shared" si="133"/>
        <v>83547.503624387871</v>
      </c>
      <c r="U240" s="14">
        <f t="shared" si="135"/>
        <v>83547.503624387871</v>
      </c>
      <c r="V240" s="14">
        <f t="shared" si="135"/>
        <v>83547.503624387871</v>
      </c>
      <c r="W240" s="14">
        <f t="shared" si="135"/>
        <v>83547.503624387871</v>
      </c>
      <c r="X240" s="14">
        <f t="shared" si="135"/>
        <v>83547.503624387871</v>
      </c>
      <c r="Y240" s="14">
        <f t="shared" si="135"/>
        <v>83547.503624387871</v>
      </c>
      <c r="Z240" s="14">
        <f t="shared" si="135"/>
        <v>83547.503624387871</v>
      </c>
      <c r="AA240" s="14">
        <f t="shared" si="135"/>
        <v>83547.503624387871</v>
      </c>
      <c r="AB240" s="14">
        <f t="shared" si="135"/>
        <v>83547.503624387871</v>
      </c>
      <c r="AC240" s="74">
        <f t="shared" si="134"/>
        <v>1001323.052619491</v>
      </c>
      <c r="AE240" s="48"/>
      <c r="AH240" s="17"/>
    </row>
    <row r="241" spans="1:29" ht="15.75" x14ac:dyDescent="0.25">
      <c r="A241" s="15">
        <v>13</v>
      </c>
      <c r="B241" s="24" t="s">
        <v>263</v>
      </c>
      <c r="C241" s="9">
        <f>C242+C244</f>
        <v>2</v>
      </c>
      <c r="D241" s="68">
        <f t="shared" ref="D241:G241" si="136">D242+D244</f>
        <v>2267</v>
      </c>
      <c r="E241" s="112">
        <f t="shared" si="136"/>
        <v>692</v>
      </c>
      <c r="F241" s="68"/>
      <c r="G241" s="113">
        <f t="shared" si="136"/>
        <v>2.069</v>
      </c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93"/>
      <c r="T241" s="100"/>
      <c r="U241" s="14"/>
      <c r="V241" s="58"/>
      <c r="W241" s="58"/>
      <c r="X241" s="58"/>
      <c r="Y241" s="58"/>
      <c r="Z241" s="58"/>
      <c r="AA241" s="58"/>
      <c r="AB241" s="58"/>
      <c r="AC241" s="73">
        <f t="shared" ref="AC241" si="137">AC242+AC244</f>
        <v>2470963.1304173078</v>
      </c>
    </row>
    <row r="242" spans="1:29" ht="18.75" outlineLevel="1" x14ac:dyDescent="0.25">
      <c r="A242" s="10"/>
      <c r="B242" s="21" t="s">
        <v>6</v>
      </c>
      <c r="C242" s="23">
        <v>1</v>
      </c>
      <c r="D242" s="23">
        <f t="shared" ref="D242:AC242" si="138">D243</f>
        <v>409</v>
      </c>
      <c r="E242" s="115">
        <f t="shared" si="138"/>
        <v>129</v>
      </c>
      <c r="F242" s="23"/>
      <c r="G242" s="115">
        <f t="shared" si="138"/>
        <v>1.0169999999999999</v>
      </c>
      <c r="H242" s="23" t="str">
        <f t="shared" si="138"/>
        <v>-</v>
      </c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95"/>
      <c r="T242" s="100"/>
      <c r="U242" s="14"/>
      <c r="V242" s="22"/>
      <c r="W242" s="22"/>
      <c r="X242" s="22"/>
      <c r="Y242" s="22"/>
      <c r="Z242" s="22"/>
      <c r="AA242" s="22"/>
      <c r="AB242" s="22"/>
      <c r="AC242" s="76">
        <f t="shared" si="138"/>
        <v>1010301.2918149477</v>
      </c>
    </row>
    <row r="243" spans="1:29" ht="15.75" outlineLevel="2" x14ac:dyDescent="0.25">
      <c r="A243" s="10">
        <v>1</v>
      </c>
      <c r="B243" s="20" t="s">
        <v>165</v>
      </c>
      <c r="C243" s="78"/>
      <c r="D243" s="78">
        <v>409</v>
      </c>
      <c r="E243" s="110">
        <v>129</v>
      </c>
      <c r="F243" s="41"/>
      <c r="G243" s="114">
        <v>1.0169999999999999</v>
      </c>
      <c r="H243" s="13" t="s">
        <v>8</v>
      </c>
      <c r="I243" s="13" t="s">
        <v>274</v>
      </c>
      <c r="J243" s="52">
        <v>1230500</v>
      </c>
      <c r="K243" s="52">
        <v>102541.67</v>
      </c>
      <c r="L243" s="51">
        <v>0.81071280000000001</v>
      </c>
      <c r="M243" s="14">
        <f>ROUND(K243*L243,2)</f>
        <v>83131.839999999997</v>
      </c>
      <c r="N243" s="14">
        <f t="shared" si="109"/>
        <v>83131.839999999997</v>
      </c>
      <c r="O243" s="14">
        <f t="shared" si="110"/>
        <v>83131.839999999997</v>
      </c>
      <c r="P243" s="13" t="s">
        <v>274</v>
      </c>
      <c r="Q243" s="52">
        <v>1230500</v>
      </c>
      <c r="R243" s="52">
        <v>102541.67</v>
      </c>
      <c r="S243" s="92">
        <v>0.81071280000000001</v>
      </c>
      <c r="T243" s="100">
        <f>$R$243*S243*G243</f>
        <v>84545.08575721638</v>
      </c>
      <c r="U243" s="14">
        <f t="shared" ref="U243:AB258" si="139">T243</f>
        <v>84545.08575721638</v>
      </c>
      <c r="V243" s="14">
        <f t="shared" si="139"/>
        <v>84545.08575721638</v>
      </c>
      <c r="W243" s="14">
        <f t="shared" si="139"/>
        <v>84545.08575721638</v>
      </c>
      <c r="X243" s="14">
        <f t="shared" si="139"/>
        <v>84545.08575721638</v>
      </c>
      <c r="Y243" s="14">
        <f t="shared" si="139"/>
        <v>84545.08575721638</v>
      </c>
      <c r="Z243" s="14">
        <f t="shared" si="139"/>
        <v>84545.08575721638</v>
      </c>
      <c r="AA243" s="14">
        <f t="shared" si="139"/>
        <v>84545.08575721638</v>
      </c>
      <c r="AB243" s="14">
        <f t="shared" si="139"/>
        <v>84545.08575721638</v>
      </c>
      <c r="AC243" s="74">
        <f>M243+N243+O243+T243+U243+V243+W243+X243+Y243+Z243+AA243+AB243</f>
        <v>1010301.2918149477</v>
      </c>
    </row>
    <row r="244" spans="1:29" ht="18.75" outlineLevel="1" x14ac:dyDescent="0.25">
      <c r="A244" s="10"/>
      <c r="B244" s="21" t="s">
        <v>56</v>
      </c>
      <c r="C244" s="23">
        <v>1</v>
      </c>
      <c r="D244" s="69">
        <f t="shared" ref="D244:H244" si="140">D245</f>
        <v>1858</v>
      </c>
      <c r="E244" s="116">
        <f t="shared" si="140"/>
        <v>563</v>
      </c>
      <c r="F244" s="69"/>
      <c r="G244" s="117">
        <f t="shared" si="140"/>
        <v>1.052</v>
      </c>
      <c r="H244" s="69" t="str">
        <f t="shared" si="140"/>
        <v>-</v>
      </c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96"/>
      <c r="T244" s="100"/>
      <c r="U244" s="14"/>
      <c r="V244" s="61"/>
      <c r="W244" s="61"/>
      <c r="X244" s="61"/>
      <c r="Y244" s="61"/>
      <c r="Z244" s="61"/>
      <c r="AA244" s="61"/>
      <c r="AB244" s="61"/>
      <c r="AC244" s="76">
        <f t="shared" ref="AC244" si="141">AC245</f>
        <v>1460661.8386023599</v>
      </c>
    </row>
    <row r="245" spans="1:29" ht="31.5" outlineLevel="2" x14ac:dyDescent="0.25">
      <c r="A245" s="10">
        <v>2</v>
      </c>
      <c r="B245" s="20" t="s">
        <v>166</v>
      </c>
      <c r="C245" s="78"/>
      <c r="D245" s="78">
        <v>1858</v>
      </c>
      <c r="E245" s="110">
        <v>563</v>
      </c>
      <c r="F245" s="41"/>
      <c r="G245" s="114">
        <v>1.052</v>
      </c>
      <c r="H245" s="13" t="s">
        <v>8</v>
      </c>
      <c r="I245" s="13" t="s">
        <v>292</v>
      </c>
      <c r="J245" s="66">
        <v>2907100</v>
      </c>
      <c r="K245" s="66">
        <v>242258.33</v>
      </c>
      <c r="L245" s="51">
        <v>0.48358649999999997</v>
      </c>
      <c r="M245" s="14">
        <f>ROUND(K245*L245,2)</f>
        <v>117152.86</v>
      </c>
      <c r="N245" s="14">
        <f t="shared" si="109"/>
        <v>117152.86</v>
      </c>
      <c r="O245" s="14">
        <f t="shared" si="110"/>
        <v>117152.86</v>
      </c>
      <c r="P245" s="13" t="s">
        <v>292</v>
      </c>
      <c r="Q245" s="66">
        <v>2907100</v>
      </c>
      <c r="R245" s="66">
        <v>242258.33</v>
      </c>
      <c r="S245" s="92">
        <v>0.48358649999999997</v>
      </c>
      <c r="T245" s="100">
        <f>$R$245*S245*G245</f>
        <v>123244.80651137333</v>
      </c>
      <c r="U245" s="14">
        <f t="shared" si="139"/>
        <v>123244.80651137333</v>
      </c>
      <c r="V245" s="14">
        <f t="shared" si="139"/>
        <v>123244.80651137333</v>
      </c>
      <c r="W245" s="14">
        <f t="shared" si="139"/>
        <v>123244.80651137333</v>
      </c>
      <c r="X245" s="14">
        <f t="shared" si="139"/>
        <v>123244.80651137333</v>
      </c>
      <c r="Y245" s="14">
        <f t="shared" si="139"/>
        <v>123244.80651137333</v>
      </c>
      <c r="Z245" s="14">
        <f t="shared" si="139"/>
        <v>123244.80651137333</v>
      </c>
      <c r="AA245" s="14">
        <f t="shared" si="139"/>
        <v>123244.80651137333</v>
      </c>
      <c r="AB245" s="14">
        <f t="shared" si="139"/>
        <v>123244.80651137333</v>
      </c>
      <c r="AC245" s="74">
        <f>M245+N245+O245+T245+U245+V245+W245+X245+Y245+Z245+AA245+AB245</f>
        <v>1460661.8386023599</v>
      </c>
    </row>
    <row r="246" spans="1:29" ht="15.75" x14ac:dyDescent="0.25">
      <c r="A246" s="15">
        <v>14</v>
      </c>
      <c r="B246" s="24" t="s">
        <v>167</v>
      </c>
      <c r="C246" s="9">
        <f>C247+C250+C269</f>
        <v>21</v>
      </c>
      <c r="D246" s="9">
        <f t="shared" ref="D246:AC246" si="142">D247+D250+D269</f>
        <v>7425</v>
      </c>
      <c r="E246" s="79">
        <f t="shared" si="142"/>
        <v>1373</v>
      </c>
      <c r="F246" s="9">
        <f t="shared" si="142"/>
        <v>3.5</v>
      </c>
      <c r="G246" s="79">
        <f t="shared" si="142"/>
        <v>21.122</v>
      </c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77"/>
      <c r="T246" s="100"/>
      <c r="U246" s="14"/>
      <c r="V246" s="6"/>
      <c r="W246" s="6"/>
      <c r="X246" s="6"/>
      <c r="Y246" s="6"/>
      <c r="Z246" s="6"/>
      <c r="AA246" s="6"/>
      <c r="AB246" s="6"/>
      <c r="AC246" s="73">
        <f t="shared" si="142"/>
        <v>15941885.470826235</v>
      </c>
    </row>
    <row r="247" spans="1:29" ht="15.75" outlineLevel="1" x14ac:dyDescent="0.25">
      <c r="A247" s="15"/>
      <c r="B247" s="39" t="s">
        <v>195</v>
      </c>
      <c r="C247" s="9">
        <v>2</v>
      </c>
      <c r="D247" s="9">
        <f t="shared" ref="D247:G247" si="143">D248+D249</f>
        <v>142</v>
      </c>
      <c r="E247" s="79">
        <f t="shared" si="143"/>
        <v>21</v>
      </c>
      <c r="F247" s="9"/>
      <c r="G247" s="79">
        <f t="shared" si="143"/>
        <v>2.0069999999999997</v>
      </c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77"/>
      <c r="T247" s="100"/>
      <c r="U247" s="14"/>
      <c r="V247" s="6"/>
      <c r="W247" s="6"/>
      <c r="X247" s="6"/>
      <c r="Y247" s="6"/>
      <c r="Z247" s="6"/>
      <c r="AA247" s="6"/>
      <c r="AB247" s="6"/>
      <c r="AC247" s="73">
        <f t="shared" ref="AC247" si="144">AC248+AC249</f>
        <v>800513.74948603101</v>
      </c>
    </row>
    <row r="248" spans="1:29" ht="15.75" outlineLevel="2" x14ac:dyDescent="0.25">
      <c r="A248" s="10">
        <v>1</v>
      </c>
      <c r="B248" s="40" t="s">
        <v>226</v>
      </c>
      <c r="C248" s="9"/>
      <c r="D248" s="9">
        <v>77</v>
      </c>
      <c r="E248" s="79">
        <v>11</v>
      </c>
      <c r="F248" s="81"/>
      <c r="G248" s="114">
        <v>1.004</v>
      </c>
      <c r="H248" s="13" t="s">
        <v>8</v>
      </c>
      <c r="I248" s="13" t="s">
        <v>293</v>
      </c>
      <c r="J248" s="66">
        <v>922875</v>
      </c>
      <c r="K248" s="66">
        <v>76906.25</v>
      </c>
      <c r="L248" s="51">
        <v>0.43257099999999998</v>
      </c>
      <c r="M248" s="14">
        <f>ROUND(K248*L248,2)</f>
        <v>33267.410000000003</v>
      </c>
      <c r="N248" s="14">
        <f t="shared" si="109"/>
        <v>33267.410000000003</v>
      </c>
      <c r="O248" s="14">
        <f t="shared" si="110"/>
        <v>33267.410000000003</v>
      </c>
      <c r="P248" s="13" t="s">
        <v>293</v>
      </c>
      <c r="Q248" s="66">
        <v>922875</v>
      </c>
      <c r="R248" s="66">
        <v>76906.25</v>
      </c>
      <c r="S248" s="92">
        <v>0.43257099999999998</v>
      </c>
      <c r="T248" s="100">
        <f>$R$248*S248*G248</f>
        <v>33400.483122624995</v>
      </c>
      <c r="U248" s="14">
        <f t="shared" si="139"/>
        <v>33400.483122624995</v>
      </c>
      <c r="V248" s="14">
        <f t="shared" si="139"/>
        <v>33400.483122624995</v>
      </c>
      <c r="W248" s="14">
        <f t="shared" si="139"/>
        <v>33400.483122624995</v>
      </c>
      <c r="X248" s="14">
        <f t="shared" si="139"/>
        <v>33400.483122624995</v>
      </c>
      <c r="Y248" s="14">
        <f t="shared" si="139"/>
        <v>33400.483122624995</v>
      </c>
      <c r="Z248" s="14">
        <f t="shared" si="139"/>
        <v>33400.483122624995</v>
      </c>
      <c r="AA248" s="14">
        <f t="shared" si="139"/>
        <v>33400.483122624995</v>
      </c>
      <c r="AB248" s="14">
        <f t="shared" si="139"/>
        <v>33400.483122624995</v>
      </c>
      <c r="AC248" s="74">
        <f>M248+N248+O248+T248+U248+V248+W248+X248+Y248+Z248+AA248+AB248</f>
        <v>400406.57810362487</v>
      </c>
    </row>
    <row r="249" spans="1:29" ht="15.75" outlineLevel="2" x14ac:dyDescent="0.25">
      <c r="A249" s="10">
        <v>2</v>
      </c>
      <c r="B249" s="40" t="s">
        <v>227</v>
      </c>
      <c r="C249" s="9"/>
      <c r="D249" s="9">
        <v>65</v>
      </c>
      <c r="E249" s="79">
        <v>10</v>
      </c>
      <c r="F249" s="81"/>
      <c r="G249" s="114">
        <v>1.0029999999999999</v>
      </c>
      <c r="H249" s="13" t="s">
        <v>8</v>
      </c>
      <c r="I249" s="13" t="s">
        <v>293</v>
      </c>
      <c r="J249" s="66">
        <v>922875</v>
      </c>
      <c r="K249" s="66">
        <v>76906.25</v>
      </c>
      <c r="L249" s="51">
        <v>0.43257099999999998</v>
      </c>
      <c r="M249" s="14">
        <f>ROUND(K249*L249,2)</f>
        <v>33267.410000000003</v>
      </c>
      <c r="N249" s="14">
        <f t="shared" si="109"/>
        <v>33267.410000000003</v>
      </c>
      <c r="O249" s="14">
        <f t="shared" si="110"/>
        <v>33267.410000000003</v>
      </c>
      <c r="P249" s="13" t="s">
        <v>293</v>
      </c>
      <c r="Q249" s="66">
        <v>922875</v>
      </c>
      <c r="R249" s="66">
        <v>76906.25</v>
      </c>
      <c r="S249" s="92">
        <v>0.43257099999999998</v>
      </c>
      <c r="T249" s="100">
        <f>$R$249*S249*G249</f>
        <v>33367.21570915624</v>
      </c>
      <c r="U249" s="14">
        <f t="shared" si="139"/>
        <v>33367.21570915624</v>
      </c>
      <c r="V249" s="14">
        <f t="shared" si="139"/>
        <v>33367.21570915624</v>
      </c>
      <c r="W249" s="14">
        <f t="shared" si="139"/>
        <v>33367.21570915624</v>
      </c>
      <c r="X249" s="14">
        <f t="shared" si="139"/>
        <v>33367.21570915624</v>
      </c>
      <c r="Y249" s="14">
        <f t="shared" si="139"/>
        <v>33367.21570915624</v>
      </c>
      <c r="Z249" s="14">
        <f t="shared" si="139"/>
        <v>33367.21570915624</v>
      </c>
      <c r="AA249" s="14">
        <f t="shared" si="139"/>
        <v>33367.21570915624</v>
      </c>
      <c r="AB249" s="14">
        <f t="shared" si="139"/>
        <v>33367.21570915624</v>
      </c>
      <c r="AC249" s="74">
        <f>M249+N249+O249+T249+U249+V249+W249+X249+Y249+Z249+AA249+AB249</f>
        <v>400107.17138240614</v>
      </c>
    </row>
    <row r="250" spans="1:29" ht="18.75" outlineLevel="1" x14ac:dyDescent="0.25">
      <c r="A250" s="10"/>
      <c r="B250" s="21" t="s">
        <v>6</v>
      </c>
      <c r="C250" s="23">
        <v>18</v>
      </c>
      <c r="D250" s="69">
        <f t="shared" ref="D250:G250" si="145">SUM(D251:D268)</f>
        <v>6207</v>
      </c>
      <c r="E250" s="116">
        <f t="shared" si="145"/>
        <v>1149</v>
      </c>
      <c r="F250" s="69">
        <f t="shared" si="145"/>
        <v>2.5</v>
      </c>
      <c r="G250" s="117">
        <f t="shared" si="145"/>
        <v>18.114999999999998</v>
      </c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96"/>
      <c r="T250" s="100"/>
      <c r="U250" s="14"/>
      <c r="V250" s="61"/>
      <c r="W250" s="61"/>
      <c r="X250" s="61"/>
      <c r="Y250" s="61"/>
      <c r="Z250" s="61"/>
      <c r="AA250" s="61"/>
      <c r="AB250" s="61"/>
      <c r="AC250" s="76">
        <f t="shared" ref="AC250" si="146">SUM(AC251:AC268)</f>
        <v>13844187.314655203</v>
      </c>
    </row>
    <row r="251" spans="1:29" ht="15.75" outlineLevel="2" x14ac:dyDescent="0.25">
      <c r="A251" s="10">
        <v>1</v>
      </c>
      <c r="B251" s="12" t="s">
        <v>168</v>
      </c>
      <c r="C251" s="78"/>
      <c r="D251" s="78">
        <v>503</v>
      </c>
      <c r="E251" s="110">
        <v>80</v>
      </c>
      <c r="F251" s="53"/>
      <c r="G251" s="109">
        <v>1.01</v>
      </c>
      <c r="H251" s="13" t="s">
        <v>8</v>
      </c>
      <c r="I251" s="13" t="s">
        <v>274</v>
      </c>
      <c r="J251" s="52">
        <v>1230500</v>
      </c>
      <c r="K251" s="52">
        <v>102541.67</v>
      </c>
      <c r="L251" s="51">
        <v>0.81071280000000001</v>
      </c>
      <c r="M251" s="14">
        <f t="shared" ref="M251:M268" si="147">ROUND(K251*L251,2)</f>
        <v>83131.839999999997</v>
      </c>
      <c r="N251" s="14">
        <f t="shared" ref="N251:N291" si="148">M251</f>
        <v>83131.839999999997</v>
      </c>
      <c r="O251" s="14">
        <f t="shared" ref="O251:O291" si="149">M251</f>
        <v>83131.839999999997</v>
      </c>
      <c r="P251" s="13" t="s">
        <v>274</v>
      </c>
      <c r="Q251" s="52">
        <v>1230500</v>
      </c>
      <c r="R251" s="52">
        <v>102541.67</v>
      </c>
      <c r="S251" s="92">
        <v>0.81071280000000001</v>
      </c>
      <c r="T251" s="100">
        <f t="shared" ref="T251:T268" si="150">$R$11*S251*G251</f>
        <v>83963.162846399762</v>
      </c>
      <c r="U251" s="14">
        <f t="shared" si="139"/>
        <v>83963.162846399762</v>
      </c>
      <c r="V251" s="14">
        <f t="shared" si="139"/>
        <v>83963.162846399762</v>
      </c>
      <c r="W251" s="14">
        <f t="shared" si="139"/>
        <v>83963.162846399762</v>
      </c>
      <c r="X251" s="14">
        <f t="shared" si="139"/>
        <v>83963.162846399762</v>
      </c>
      <c r="Y251" s="14">
        <f t="shared" si="139"/>
        <v>83963.162846399762</v>
      </c>
      <c r="Z251" s="14">
        <f t="shared" si="139"/>
        <v>83963.162846399762</v>
      </c>
      <c r="AA251" s="14">
        <f t="shared" si="139"/>
        <v>83963.162846399762</v>
      </c>
      <c r="AB251" s="14">
        <f t="shared" si="139"/>
        <v>83963.162846399762</v>
      </c>
      <c r="AC251" s="74">
        <f t="shared" ref="AC251:AC268" si="151">M251+N251+O251+T251+U251+V251+W251+X251+Y251+Z251+AA251+AB251</f>
        <v>1005063.9856175976</v>
      </c>
    </row>
    <row r="252" spans="1:29" ht="15.75" outlineLevel="2" x14ac:dyDescent="0.25">
      <c r="A252" s="10">
        <v>2</v>
      </c>
      <c r="B252" s="12" t="s">
        <v>169</v>
      </c>
      <c r="C252" s="78"/>
      <c r="D252" s="78">
        <v>176</v>
      </c>
      <c r="E252" s="110">
        <v>34</v>
      </c>
      <c r="F252" s="53">
        <v>0.5</v>
      </c>
      <c r="G252" s="109">
        <v>1</v>
      </c>
      <c r="H252" s="13" t="s">
        <v>8</v>
      </c>
      <c r="I252" s="13" t="s">
        <v>274</v>
      </c>
      <c r="J252" s="52">
        <v>1230500</v>
      </c>
      <c r="K252" s="52">
        <v>102541.67</v>
      </c>
      <c r="L252" s="51">
        <v>0.52710639999999997</v>
      </c>
      <c r="M252" s="14">
        <f t="shared" si="147"/>
        <v>54050.37</v>
      </c>
      <c r="N252" s="14">
        <f t="shared" si="148"/>
        <v>54050.37</v>
      </c>
      <c r="O252" s="14">
        <f t="shared" si="149"/>
        <v>54050.37</v>
      </c>
      <c r="P252" s="13" t="s">
        <v>274</v>
      </c>
      <c r="Q252" s="52">
        <v>1230500</v>
      </c>
      <c r="R252" s="52">
        <v>102541.67</v>
      </c>
      <c r="S252" s="92">
        <v>0.52710639999999997</v>
      </c>
      <c r="T252" s="100">
        <f t="shared" si="150"/>
        <v>54050.370523687998</v>
      </c>
      <c r="U252" s="14">
        <f t="shared" si="139"/>
        <v>54050.370523687998</v>
      </c>
      <c r="V252" s="14">
        <f>M252</f>
        <v>54050.37</v>
      </c>
      <c r="W252" s="14">
        <f>M252</f>
        <v>54050.37</v>
      </c>
      <c r="X252" s="14">
        <f>M252</f>
        <v>54050.37</v>
      </c>
      <c r="Y252" s="14">
        <f>M252</f>
        <v>54050.37</v>
      </c>
      <c r="Z252" s="14">
        <f>M252</f>
        <v>54050.37</v>
      </c>
      <c r="AA252" s="14">
        <f>M252</f>
        <v>54050.37</v>
      </c>
      <c r="AB252" s="14">
        <f>M252</f>
        <v>54050.37</v>
      </c>
      <c r="AC252" s="74">
        <f t="shared" si="151"/>
        <v>648604.44104737602</v>
      </c>
    </row>
    <row r="253" spans="1:29" ht="15.75" outlineLevel="2" x14ac:dyDescent="0.25">
      <c r="A253" s="10">
        <v>3</v>
      </c>
      <c r="B253" s="12" t="s">
        <v>228</v>
      </c>
      <c r="C253" s="78"/>
      <c r="D253" s="78">
        <v>182</v>
      </c>
      <c r="E253" s="110">
        <v>30</v>
      </c>
      <c r="F253" s="53"/>
      <c r="G253" s="109">
        <v>1</v>
      </c>
      <c r="H253" s="13" t="s">
        <v>8</v>
      </c>
      <c r="I253" s="13" t="s">
        <v>274</v>
      </c>
      <c r="J253" s="52">
        <v>1230500</v>
      </c>
      <c r="K253" s="52">
        <v>102541.67</v>
      </c>
      <c r="L253" s="51">
        <v>0.24349999999999999</v>
      </c>
      <c r="M253" s="14">
        <f t="shared" si="147"/>
        <v>24968.9</v>
      </c>
      <c r="N253" s="14">
        <f t="shared" si="148"/>
        <v>24968.9</v>
      </c>
      <c r="O253" s="14">
        <f t="shared" si="149"/>
        <v>24968.9</v>
      </c>
      <c r="P253" s="13" t="s">
        <v>274</v>
      </c>
      <c r="Q253" s="52">
        <v>1230500</v>
      </c>
      <c r="R253" s="52">
        <v>102541.67</v>
      </c>
      <c r="S253" s="92">
        <v>0.24349999999999999</v>
      </c>
      <c r="T253" s="100">
        <f t="shared" si="150"/>
        <v>24968.896645000001</v>
      </c>
      <c r="U253" s="14">
        <f t="shared" si="139"/>
        <v>24968.896645000001</v>
      </c>
      <c r="V253" s="14">
        <f>M253</f>
        <v>24968.9</v>
      </c>
      <c r="W253" s="14">
        <f>M253</f>
        <v>24968.9</v>
      </c>
      <c r="X253" s="14">
        <f>M253</f>
        <v>24968.9</v>
      </c>
      <c r="Y253" s="14">
        <f>M253</f>
        <v>24968.9</v>
      </c>
      <c r="Z253" s="14">
        <f>M253</f>
        <v>24968.9</v>
      </c>
      <c r="AA253" s="14">
        <f>M253</f>
        <v>24968.9</v>
      </c>
      <c r="AB253" s="14">
        <f>M253</f>
        <v>24968.9</v>
      </c>
      <c r="AC253" s="74">
        <f t="shared" si="151"/>
        <v>299626.79329</v>
      </c>
    </row>
    <row r="254" spans="1:29" ht="15.75" outlineLevel="2" x14ac:dyDescent="0.25">
      <c r="A254" s="10">
        <v>4</v>
      </c>
      <c r="B254" s="12" t="s">
        <v>170</v>
      </c>
      <c r="C254" s="78"/>
      <c r="D254" s="78">
        <v>359</v>
      </c>
      <c r="E254" s="110">
        <v>63</v>
      </c>
      <c r="F254" s="53"/>
      <c r="G254" s="109">
        <v>1.008</v>
      </c>
      <c r="H254" s="13" t="s">
        <v>8</v>
      </c>
      <c r="I254" s="13" t="s">
        <v>274</v>
      </c>
      <c r="J254" s="52">
        <v>1230500</v>
      </c>
      <c r="K254" s="52">
        <v>102541.67</v>
      </c>
      <c r="L254" s="51">
        <v>0.81071280000000001</v>
      </c>
      <c r="M254" s="14">
        <f t="shared" si="147"/>
        <v>83131.839999999997</v>
      </c>
      <c r="N254" s="14">
        <f t="shared" si="148"/>
        <v>83131.839999999997</v>
      </c>
      <c r="O254" s="14">
        <f t="shared" si="149"/>
        <v>83131.839999999997</v>
      </c>
      <c r="P254" s="13" t="s">
        <v>274</v>
      </c>
      <c r="Q254" s="52">
        <v>1230500</v>
      </c>
      <c r="R254" s="52">
        <v>102541.67</v>
      </c>
      <c r="S254" s="92">
        <v>0.81071280000000001</v>
      </c>
      <c r="T254" s="100">
        <f t="shared" si="150"/>
        <v>83796.899157595006</v>
      </c>
      <c r="U254" s="14">
        <f t="shared" si="139"/>
        <v>83796.899157595006</v>
      </c>
      <c r="V254" s="14">
        <f t="shared" si="139"/>
        <v>83796.899157595006</v>
      </c>
      <c r="W254" s="14">
        <f t="shared" si="139"/>
        <v>83796.899157595006</v>
      </c>
      <c r="X254" s="14">
        <f t="shared" si="139"/>
        <v>83796.899157595006</v>
      </c>
      <c r="Y254" s="14">
        <f t="shared" si="139"/>
        <v>83796.899157595006</v>
      </c>
      <c r="Z254" s="14">
        <f t="shared" si="139"/>
        <v>83796.899157595006</v>
      </c>
      <c r="AA254" s="14">
        <f t="shared" si="139"/>
        <v>83796.899157595006</v>
      </c>
      <c r="AB254" s="14">
        <f t="shared" si="139"/>
        <v>83796.899157595006</v>
      </c>
      <c r="AC254" s="74">
        <f t="shared" si="151"/>
        <v>1003567.6124183551</v>
      </c>
    </row>
    <row r="255" spans="1:29" ht="15.75" outlineLevel="2" x14ac:dyDescent="0.25">
      <c r="A255" s="10">
        <v>5</v>
      </c>
      <c r="B255" s="12" t="s">
        <v>171</v>
      </c>
      <c r="C255" s="78"/>
      <c r="D255" s="78">
        <v>494</v>
      </c>
      <c r="E255" s="110">
        <v>90</v>
      </c>
      <c r="F255" s="53"/>
      <c r="G255" s="109">
        <v>1.012</v>
      </c>
      <c r="H255" s="13" t="s">
        <v>8</v>
      </c>
      <c r="I255" s="13" t="s">
        <v>274</v>
      </c>
      <c r="J255" s="52">
        <v>1230500</v>
      </c>
      <c r="K255" s="52">
        <v>102541.67</v>
      </c>
      <c r="L255" s="51">
        <v>0.81071280000000001</v>
      </c>
      <c r="M255" s="14">
        <f t="shared" si="147"/>
        <v>83131.839999999997</v>
      </c>
      <c r="N255" s="14">
        <f t="shared" si="148"/>
        <v>83131.839999999997</v>
      </c>
      <c r="O255" s="14">
        <f t="shared" si="149"/>
        <v>83131.839999999997</v>
      </c>
      <c r="P255" s="13" t="s">
        <v>274</v>
      </c>
      <c r="Q255" s="52">
        <v>1230500</v>
      </c>
      <c r="R255" s="52">
        <v>102541.67</v>
      </c>
      <c r="S255" s="92">
        <v>0.81071280000000001</v>
      </c>
      <c r="T255" s="100">
        <f t="shared" si="150"/>
        <v>84129.426535204504</v>
      </c>
      <c r="U255" s="14">
        <f t="shared" si="139"/>
        <v>84129.426535204504</v>
      </c>
      <c r="V255" s="14">
        <f t="shared" si="139"/>
        <v>84129.426535204504</v>
      </c>
      <c r="W255" s="14">
        <f t="shared" si="139"/>
        <v>84129.426535204504</v>
      </c>
      <c r="X255" s="14">
        <f t="shared" si="139"/>
        <v>84129.426535204504</v>
      </c>
      <c r="Y255" s="14">
        <f t="shared" si="139"/>
        <v>84129.426535204504</v>
      </c>
      <c r="Z255" s="14">
        <f t="shared" si="139"/>
        <v>84129.426535204504</v>
      </c>
      <c r="AA255" s="14">
        <f t="shared" si="139"/>
        <v>84129.426535204504</v>
      </c>
      <c r="AB255" s="14">
        <f t="shared" si="139"/>
        <v>84129.426535204504</v>
      </c>
      <c r="AC255" s="74">
        <f t="shared" si="151"/>
        <v>1006560.3588168406</v>
      </c>
    </row>
    <row r="256" spans="1:29" ht="15.75" outlineLevel="2" x14ac:dyDescent="0.25">
      <c r="A256" s="10">
        <v>6</v>
      </c>
      <c r="B256" s="12" t="s">
        <v>229</v>
      </c>
      <c r="C256" s="78"/>
      <c r="D256" s="78">
        <v>479</v>
      </c>
      <c r="E256" s="110">
        <v>82</v>
      </c>
      <c r="F256" s="53"/>
      <c r="G256" s="109">
        <v>1.0109999999999999</v>
      </c>
      <c r="H256" s="13" t="s">
        <v>8</v>
      </c>
      <c r="I256" s="13" t="s">
        <v>274</v>
      </c>
      <c r="J256" s="52">
        <v>1230500</v>
      </c>
      <c r="K256" s="52">
        <v>102541.67</v>
      </c>
      <c r="L256" s="51">
        <v>0.81071280000000001</v>
      </c>
      <c r="M256" s="14">
        <f t="shared" si="147"/>
        <v>83131.839999999997</v>
      </c>
      <c r="N256" s="14">
        <f t="shared" si="148"/>
        <v>83131.839999999997</v>
      </c>
      <c r="O256" s="14">
        <f t="shared" si="149"/>
        <v>83131.839999999997</v>
      </c>
      <c r="P256" s="13" t="s">
        <v>274</v>
      </c>
      <c r="Q256" s="52">
        <v>1230500</v>
      </c>
      <c r="R256" s="52">
        <v>102541.67</v>
      </c>
      <c r="S256" s="92">
        <v>0.81071280000000001</v>
      </c>
      <c r="T256" s="100">
        <f t="shared" si="150"/>
        <v>84046.294690802126</v>
      </c>
      <c r="U256" s="14">
        <f t="shared" si="139"/>
        <v>84046.294690802126</v>
      </c>
      <c r="V256" s="14">
        <f t="shared" si="139"/>
        <v>84046.294690802126</v>
      </c>
      <c r="W256" s="14">
        <f t="shared" si="139"/>
        <v>84046.294690802126</v>
      </c>
      <c r="X256" s="14">
        <f t="shared" si="139"/>
        <v>84046.294690802126</v>
      </c>
      <c r="Y256" s="14">
        <f t="shared" si="139"/>
        <v>84046.294690802126</v>
      </c>
      <c r="Z256" s="14">
        <f t="shared" si="139"/>
        <v>84046.294690802126</v>
      </c>
      <c r="AA256" s="14">
        <f t="shared" si="139"/>
        <v>84046.294690802126</v>
      </c>
      <c r="AB256" s="14">
        <f t="shared" si="139"/>
        <v>84046.294690802126</v>
      </c>
      <c r="AC256" s="74">
        <f t="shared" si="151"/>
        <v>1005812.172217219</v>
      </c>
    </row>
    <row r="257" spans="1:29" ht="15.75" outlineLevel="2" x14ac:dyDescent="0.25">
      <c r="A257" s="10">
        <v>7</v>
      </c>
      <c r="B257" s="12" t="s">
        <v>230</v>
      </c>
      <c r="C257" s="78"/>
      <c r="D257" s="78">
        <v>192</v>
      </c>
      <c r="E257" s="110">
        <v>29</v>
      </c>
      <c r="F257" s="53"/>
      <c r="G257" s="109">
        <v>1.004</v>
      </c>
      <c r="H257" s="13" t="s">
        <v>8</v>
      </c>
      <c r="I257" s="13" t="s">
        <v>274</v>
      </c>
      <c r="J257" s="52">
        <v>1230500</v>
      </c>
      <c r="K257" s="52">
        <v>102541.67</v>
      </c>
      <c r="L257" s="51">
        <v>0.81071280000000001</v>
      </c>
      <c r="M257" s="14">
        <f t="shared" si="147"/>
        <v>83131.839999999997</v>
      </c>
      <c r="N257" s="14">
        <f t="shared" si="148"/>
        <v>83131.839999999997</v>
      </c>
      <c r="O257" s="14">
        <f t="shared" si="149"/>
        <v>83131.839999999997</v>
      </c>
      <c r="P257" s="13" t="s">
        <v>274</v>
      </c>
      <c r="Q257" s="52">
        <v>1230500</v>
      </c>
      <c r="R257" s="52">
        <v>102541.67</v>
      </c>
      <c r="S257" s="92">
        <v>0.81071280000000001</v>
      </c>
      <c r="T257" s="100">
        <f t="shared" si="150"/>
        <v>83464.371779985493</v>
      </c>
      <c r="U257" s="14">
        <f t="shared" si="139"/>
        <v>83464.371779985493</v>
      </c>
      <c r="V257" s="14">
        <f t="shared" si="139"/>
        <v>83464.371779985493</v>
      </c>
      <c r="W257" s="14">
        <f t="shared" si="139"/>
        <v>83464.371779985493</v>
      </c>
      <c r="X257" s="14">
        <f t="shared" si="139"/>
        <v>83464.371779985493</v>
      </c>
      <c r="Y257" s="14">
        <f t="shared" si="139"/>
        <v>83464.371779985493</v>
      </c>
      <c r="Z257" s="14">
        <f t="shared" si="139"/>
        <v>83464.371779985493</v>
      </c>
      <c r="AA257" s="14">
        <f t="shared" si="139"/>
        <v>83464.371779985493</v>
      </c>
      <c r="AB257" s="14">
        <f t="shared" si="139"/>
        <v>83464.371779985493</v>
      </c>
      <c r="AC257" s="74">
        <f t="shared" si="151"/>
        <v>1000574.8660198695</v>
      </c>
    </row>
    <row r="258" spans="1:29" ht="15.75" outlineLevel="2" x14ac:dyDescent="0.25">
      <c r="A258" s="10">
        <v>8</v>
      </c>
      <c r="B258" s="12" t="s">
        <v>172</v>
      </c>
      <c r="C258" s="78"/>
      <c r="D258" s="78">
        <v>444</v>
      </c>
      <c r="E258" s="110">
        <v>84</v>
      </c>
      <c r="F258" s="53"/>
      <c r="G258" s="109">
        <v>1.0229999999999999</v>
      </c>
      <c r="H258" s="13" t="s">
        <v>8</v>
      </c>
      <c r="I258" s="13" t="s">
        <v>274</v>
      </c>
      <c r="J258" s="52">
        <v>1230500</v>
      </c>
      <c r="K258" s="52">
        <v>102541.67</v>
      </c>
      <c r="L258" s="51">
        <v>0.38530320000000001</v>
      </c>
      <c r="M258" s="14">
        <f t="shared" si="147"/>
        <v>39509.629999999997</v>
      </c>
      <c r="N258" s="14">
        <f t="shared" si="148"/>
        <v>39509.629999999997</v>
      </c>
      <c r="O258" s="14">
        <f t="shared" si="149"/>
        <v>39509.629999999997</v>
      </c>
      <c r="P258" s="13" t="s">
        <v>274</v>
      </c>
      <c r="Q258" s="52">
        <v>1230500</v>
      </c>
      <c r="R258" s="52">
        <v>102541.67</v>
      </c>
      <c r="S258" s="92">
        <v>0.38530320000000001</v>
      </c>
      <c r="T258" s="100">
        <f t="shared" si="150"/>
        <v>40418.355156783909</v>
      </c>
      <c r="U258" s="14">
        <f t="shared" si="139"/>
        <v>40418.355156783909</v>
      </c>
      <c r="V258" s="14">
        <f t="shared" si="139"/>
        <v>40418.355156783909</v>
      </c>
      <c r="W258" s="14">
        <f t="shared" si="139"/>
        <v>40418.355156783909</v>
      </c>
      <c r="X258" s="14">
        <f t="shared" si="139"/>
        <v>40418.355156783909</v>
      </c>
      <c r="Y258" s="14">
        <f t="shared" si="139"/>
        <v>40418.355156783909</v>
      </c>
      <c r="Z258" s="14">
        <f t="shared" si="139"/>
        <v>40418.355156783909</v>
      </c>
      <c r="AA258" s="14">
        <f t="shared" si="139"/>
        <v>40418.355156783909</v>
      </c>
      <c r="AB258" s="14">
        <f t="shared" si="139"/>
        <v>40418.355156783909</v>
      </c>
      <c r="AC258" s="74">
        <f t="shared" si="151"/>
        <v>482294.08641105506</v>
      </c>
    </row>
    <row r="259" spans="1:29" ht="15.75" outlineLevel="2" x14ac:dyDescent="0.25">
      <c r="A259" s="10">
        <v>9</v>
      </c>
      <c r="B259" s="12" t="s">
        <v>231</v>
      </c>
      <c r="C259" s="78"/>
      <c r="D259" s="78">
        <v>100</v>
      </c>
      <c r="E259" s="110">
        <v>13</v>
      </c>
      <c r="F259" s="53"/>
      <c r="G259" s="109">
        <v>1.004</v>
      </c>
      <c r="H259" s="13" t="s">
        <v>8</v>
      </c>
      <c r="I259" s="13" t="s">
        <v>274</v>
      </c>
      <c r="J259" s="52">
        <v>1230500</v>
      </c>
      <c r="K259" s="52">
        <v>102541.67</v>
      </c>
      <c r="L259" s="51">
        <v>0.38530320000000001</v>
      </c>
      <c r="M259" s="14">
        <f t="shared" si="147"/>
        <v>39509.629999999997</v>
      </c>
      <c r="N259" s="14">
        <f t="shared" si="148"/>
        <v>39509.629999999997</v>
      </c>
      <c r="O259" s="14">
        <f t="shared" si="149"/>
        <v>39509.629999999997</v>
      </c>
      <c r="P259" s="13" t="s">
        <v>274</v>
      </c>
      <c r="Q259" s="52">
        <v>1230500</v>
      </c>
      <c r="R259" s="52">
        <v>102541.67</v>
      </c>
      <c r="S259" s="92">
        <v>0.38530320000000001</v>
      </c>
      <c r="T259" s="100">
        <f t="shared" si="150"/>
        <v>39667.672118681381</v>
      </c>
      <c r="U259" s="14">
        <f t="shared" ref="U259:AB274" si="152">T259</f>
        <v>39667.672118681381</v>
      </c>
      <c r="V259" s="14">
        <f t="shared" si="152"/>
        <v>39667.672118681381</v>
      </c>
      <c r="W259" s="14">
        <f t="shared" si="152"/>
        <v>39667.672118681381</v>
      </c>
      <c r="X259" s="14">
        <f t="shared" si="152"/>
        <v>39667.672118681381</v>
      </c>
      <c r="Y259" s="14">
        <f t="shared" si="152"/>
        <v>39667.672118681381</v>
      </c>
      <c r="Z259" s="14">
        <f t="shared" si="152"/>
        <v>39667.672118681381</v>
      </c>
      <c r="AA259" s="14">
        <f t="shared" si="152"/>
        <v>39667.672118681381</v>
      </c>
      <c r="AB259" s="14">
        <f t="shared" si="152"/>
        <v>39667.672118681381</v>
      </c>
      <c r="AC259" s="74">
        <f t="shared" si="151"/>
        <v>475537.93906813231</v>
      </c>
    </row>
    <row r="260" spans="1:29" ht="15.75" outlineLevel="2" x14ac:dyDescent="0.25">
      <c r="A260" s="10">
        <v>10</v>
      </c>
      <c r="B260" s="12" t="s">
        <v>173</v>
      </c>
      <c r="C260" s="78"/>
      <c r="D260" s="78">
        <v>629</v>
      </c>
      <c r="E260" s="110">
        <v>126</v>
      </c>
      <c r="F260" s="53"/>
      <c r="G260" s="109">
        <v>1.0169999999999999</v>
      </c>
      <c r="H260" s="13" t="s">
        <v>8</v>
      </c>
      <c r="I260" s="13" t="s">
        <v>274</v>
      </c>
      <c r="J260" s="52">
        <v>1230500</v>
      </c>
      <c r="K260" s="52">
        <v>102541.67</v>
      </c>
      <c r="L260" s="51">
        <v>0.81071280000000001</v>
      </c>
      <c r="M260" s="14">
        <f t="shared" si="147"/>
        <v>83131.839999999997</v>
      </c>
      <c r="N260" s="14">
        <f t="shared" si="148"/>
        <v>83131.839999999997</v>
      </c>
      <c r="O260" s="14">
        <f t="shared" si="149"/>
        <v>83131.839999999997</v>
      </c>
      <c r="P260" s="13" t="s">
        <v>274</v>
      </c>
      <c r="Q260" s="52">
        <v>1230500</v>
      </c>
      <c r="R260" s="52">
        <v>102541.67</v>
      </c>
      <c r="S260" s="92">
        <v>0.81071280000000001</v>
      </c>
      <c r="T260" s="100">
        <f t="shared" si="150"/>
        <v>84545.08575721638</v>
      </c>
      <c r="U260" s="14">
        <f t="shared" si="152"/>
        <v>84545.08575721638</v>
      </c>
      <c r="V260" s="14">
        <f t="shared" si="152"/>
        <v>84545.08575721638</v>
      </c>
      <c r="W260" s="14">
        <f t="shared" si="152"/>
        <v>84545.08575721638</v>
      </c>
      <c r="X260" s="14">
        <f t="shared" si="152"/>
        <v>84545.08575721638</v>
      </c>
      <c r="Y260" s="14">
        <f t="shared" si="152"/>
        <v>84545.08575721638</v>
      </c>
      <c r="Z260" s="14">
        <f t="shared" si="152"/>
        <v>84545.08575721638</v>
      </c>
      <c r="AA260" s="14">
        <f t="shared" si="152"/>
        <v>84545.08575721638</v>
      </c>
      <c r="AB260" s="14">
        <f t="shared" si="152"/>
        <v>84545.08575721638</v>
      </c>
      <c r="AC260" s="74">
        <f t="shared" si="151"/>
        <v>1010301.2918149477</v>
      </c>
    </row>
    <row r="261" spans="1:29" ht="15.75" outlineLevel="2" x14ac:dyDescent="0.25">
      <c r="A261" s="10">
        <v>11</v>
      </c>
      <c r="B261" s="12" t="s">
        <v>174</v>
      </c>
      <c r="C261" s="78"/>
      <c r="D261" s="78">
        <v>532</v>
      </c>
      <c r="E261" s="110">
        <v>133</v>
      </c>
      <c r="F261" s="53"/>
      <c r="G261" s="109">
        <v>1</v>
      </c>
      <c r="H261" s="13" t="s">
        <v>8</v>
      </c>
      <c r="I261" s="13" t="s">
        <v>274</v>
      </c>
      <c r="J261" s="52">
        <v>1230500</v>
      </c>
      <c r="K261" s="52">
        <v>102541.67</v>
      </c>
      <c r="L261" s="51">
        <v>0.24349999999999999</v>
      </c>
      <c r="M261" s="14">
        <f t="shared" si="147"/>
        <v>24968.9</v>
      </c>
      <c r="N261" s="14">
        <f t="shared" si="148"/>
        <v>24968.9</v>
      </c>
      <c r="O261" s="14">
        <f t="shared" si="149"/>
        <v>24968.9</v>
      </c>
      <c r="P261" s="13" t="s">
        <v>274</v>
      </c>
      <c r="Q261" s="52">
        <v>1230500</v>
      </c>
      <c r="R261" s="52">
        <v>102541.67</v>
      </c>
      <c r="S261" s="92">
        <v>0.24349999999999999</v>
      </c>
      <c r="T261" s="100">
        <f t="shared" si="150"/>
        <v>24968.896645000001</v>
      </c>
      <c r="U261" s="14">
        <f t="shared" si="152"/>
        <v>24968.896645000001</v>
      </c>
      <c r="V261" s="14">
        <f>M261</f>
        <v>24968.9</v>
      </c>
      <c r="W261" s="14">
        <f>M261</f>
        <v>24968.9</v>
      </c>
      <c r="X261" s="14">
        <f>M261</f>
        <v>24968.9</v>
      </c>
      <c r="Y261" s="14">
        <f>M261</f>
        <v>24968.9</v>
      </c>
      <c r="Z261" s="14">
        <f>M261</f>
        <v>24968.9</v>
      </c>
      <c r="AA261" s="14">
        <f>M261</f>
        <v>24968.9</v>
      </c>
      <c r="AB261" s="14">
        <f>M261</f>
        <v>24968.9</v>
      </c>
      <c r="AC261" s="74">
        <f t="shared" si="151"/>
        <v>299626.79329</v>
      </c>
    </row>
    <row r="262" spans="1:29" ht="15.75" outlineLevel="2" x14ac:dyDescent="0.25">
      <c r="A262" s="10">
        <v>12</v>
      </c>
      <c r="B262" s="12" t="s">
        <v>232</v>
      </c>
      <c r="C262" s="78"/>
      <c r="D262" s="78">
        <v>137</v>
      </c>
      <c r="E262" s="110">
        <v>32</v>
      </c>
      <c r="F262" s="53"/>
      <c r="G262" s="109">
        <v>1</v>
      </c>
      <c r="H262" s="13" t="s">
        <v>8</v>
      </c>
      <c r="I262" s="13" t="s">
        <v>274</v>
      </c>
      <c r="J262" s="52">
        <v>1230500</v>
      </c>
      <c r="K262" s="52">
        <v>102541.67</v>
      </c>
      <c r="L262" s="51">
        <v>0.24349999999999999</v>
      </c>
      <c r="M262" s="14">
        <f t="shared" si="147"/>
        <v>24968.9</v>
      </c>
      <c r="N262" s="14">
        <f t="shared" si="148"/>
        <v>24968.9</v>
      </c>
      <c r="O262" s="14">
        <f t="shared" si="149"/>
        <v>24968.9</v>
      </c>
      <c r="P262" s="13" t="s">
        <v>274</v>
      </c>
      <c r="Q262" s="52">
        <v>1230500</v>
      </c>
      <c r="R262" s="52">
        <v>102541.67</v>
      </c>
      <c r="S262" s="92">
        <v>0.24349999999999999</v>
      </c>
      <c r="T262" s="100">
        <f t="shared" si="150"/>
        <v>24968.896645000001</v>
      </c>
      <c r="U262" s="14">
        <f t="shared" si="152"/>
        <v>24968.896645000001</v>
      </c>
      <c r="V262" s="14">
        <f>M262</f>
        <v>24968.9</v>
      </c>
      <c r="W262" s="14">
        <f>M262</f>
        <v>24968.9</v>
      </c>
      <c r="X262" s="14">
        <f>M262</f>
        <v>24968.9</v>
      </c>
      <c r="Y262" s="14">
        <f>M262</f>
        <v>24968.9</v>
      </c>
      <c r="Z262" s="14">
        <f>M262</f>
        <v>24968.9</v>
      </c>
      <c r="AA262" s="14">
        <f>M262</f>
        <v>24968.9</v>
      </c>
      <c r="AB262" s="14">
        <f>M262</f>
        <v>24968.9</v>
      </c>
      <c r="AC262" s="74">
        <f t="shared" si="151"/>
        <v>299626.79329</v>
      </c>
    </row>
    <row r="263" spans="1:29" ht="15.75" outlineLevel="2" x14ac:dyDescent="0.25">
      <c r="A263" s="10">
        <v>13</v>
      </c>
      <c r="B263" s="12" t="s">
        <v>175</v>
      </c>
      <c r="C263" s="78"/>
      <c r="D263" s="78">
        <v>430</v>
      </c>
      <c r="E263" s="110">
        <v>91</v>
      </c>
      <c r="F263" s="53"/>
      <c r="G263" s="109">
        <v>1.012</v>
      </c>
      <c r="H263" s="13" t="s">
        <v>8</v>
      </c>
      <c r="I263" s="13" t="s">
        <v>274</v>
      </c>
      <c r="J263" s="52">
        <v>1230500</v>
      </c>
      <c r="K263" s="52">
        <v>102541.67</v>
      </c>
      <c r="L263" s="51">
        <v>0.81071280000000001</v>
      </c>
      <c r="M263" s="14">
        <f t="shared" si="147"/>
        <v>83131.839999999997</v>
      </c>
      <c r="N263" s="14">
        <f t="shared" si="148"/>
        <v>83131.839999999997</v>
      </c>
      <c r="O263" s="14">
        <f t="shared" si="149"/>
        <v>83131.839999999997</v>
      </c>
      <c r="P263" s="13" t="s">
        <v>274</v>
      </c>
      <c r="Q263" s="52">
        <v>1230500</v>
      </c>
      <c r="R263" s="52">
        <v>102541.67</v>
      </c>
      <c r="S263" s="92">
        <v>0.81071280000000001</v>
      </c>
      <c r="T263" s="100">
        <f t="shared" si="150"/>
        <v>84129.426535204504</v>
      </c>
      <c r="U263" s="14">
        <f t="shared" si="152"/>
        <v>84129.426535204504</v>
      </c>
      <c r="V263" s="14">
        <f t="shared" si="152"/>
        <v>84129.426535204504</v>
      </c>
      <c r="W263" s="14">
        <f t="shared" si="152"/>
        <v>84129.426535204504</v>
      </c>
      <c r="X263" s="14">
        <f t="shared" si="152"/>
        <v>84129.426535204504</v>
      </c>
      <c r="Y263" s="14">
        <f t="shared" si="152"/>
        <v>84129.426535204504</v>
      </c>
      <c r="Z263" s="14">
        <f t="shared" si="152"/>
        <v>84129.426535204504</v>
      </c>
      <c r="AA263" s="14">
        <f t="shared" si="152"/>
        <v>84129.426535204504</v>
      </c>
      <c r="AB263" s="14">
        <f t="shared" si="152"/>
        <v>84129.426535204504</v>
      </c>
      <c r="AC263" s="74">
        <f t="shared" si="151"/>
        <v>1006560.3588168406</v>
      </c>
    </row>
    <row r="264" spans="1:29" ht="15.75" outlineLevel="2" x14ac:dyDescent="0.25">
      <c r="A264" s="10">
        <v>14</v>
      </c>
      <c r="B264" s="12" t="s">
        <v>233</v>
      </c>
      <c r="C264" s="78"/>
      <c r="D264" s="78">
        <v>264</v>
      </c>
      <c r="E264" s="110">
        <v>22</v>
      </c>
      <c r="F264" s="53"/>
      <c r="G264" s="109">
        <v>1</v>
      </c>
      <c r="H264" s="13" t="s">
        <v>8</v>
      </c>
      <c r="I264" s="13" t="s">
        <v>274</v>
      </c>
      <c r="J264" s="52">
        <v>1230500</v>
      </c>
      <c r="K264" s="52">
        <v>102541.67</v>
      </c>
      <c r="L264" s="51">
        <v>0.24349999999999999</v>
      </c>
      <c r="M264" s="14">
        <f t="shared" si="147"/>
        <v>24968.9</v>
      </c>
      <c r="N264" s="14">
        <f t="shared" si="148"/>
        <v>24968.9</v>
      </c>
      <c r="O264" s="14">
        <f t="shared" si="149"/>
        <v>24968.9</v>
      </c>
      <c r="P264" s="13" t="s">
        <v>274</v>
      </c>
      <c r="Q264" s="52">
        <v>1230500</v>
      </c>
      <c r="R264" s="52">
        <v>102541.67</v>
      </c>
      <c r="S264" s="92">
        <v>0.24349999999999999</v>
      </c>
      <c r="T264" s="100">
        <f t="shared" si="150"/>
        <v>24968.896645000001</v>
      </c>
      <c r="U264" s="14">
        <f t="shared" si="152"/>
        <v>24968.896645000001</v>
      </c>
      <c r="V264" s="14">
        <f>M264</f>
        <v>24968.9</v>
      </c>
      <c r="W264" s="14">
        <f>M264</f>
        <v>24968.9</v>
      </c>
      <c r="X264" s="14">
        <f>M264</f>
        <v>24968.9</v>
      </c>
      <c r="Y264" s="14">
        <f>M264</f>
        <v>24968.9</v>
      </c>
      <c r="Z264" s="14">
        <f>M264</f>
        <v>24968.9</v>
      </c>
      <c r="AA264" s="14">
        <f>M264</f>
        <v>24968.9</v>
      </c>
      <c r="AB264" s="14">
        <f>M264</f>
        <v>24968.9</v>
      </c>
      <c r="AC264" s="74">
        <f t="shared" si="151"/>
        <v>299626.79329</v>
      </c>
    </row>
    <row r="265" spans="1:29" ht="15.75" outlineLevel="2" x14ac:dyDescent="0.25">
      <c r="A265" s="10">
        <v>15</v>
      </c>
      <c r="B265" s="12" t="s">
        <v>176</v>
      </c>
      <c r="C265" s="78"/>
      <c r="D265" s="78">
        <v>354</v>
      </c>
      <c r="E265" s="110">
        <v>70</v>
      </c>
      <c r="F265" s="53"/>
      <c r="G265" s="109">
        <v>1.0089999999999999</v>
      </c>
      <c r="H265" s="13" t="s">
        <v>8</v>
      </c>
      <c r="I265" s="13" t="s">
        <v>274</v>
      </c>
      <c r="J265" s="52">
        <v>1230500</v>
      </c>
      <c r="K265" s="52">
        <v>102541.67</v>
      </c>
      <c r="L265" s="51">
        <v>0.81071280000000001</v>
      </c>
      <c r="M265" s="14">
        <f t="shared" si="147"/>
        <v>83131.839999999997</v>
      </c>
      <c r="N265" s="14">
        <f t="shared" si="148"/>
        <v>83131.839999999997</v>
      </c>
      <c r="O265" s="14">
        <f t="shared" si="149"/>
        <v>83131.839999999997</v>
      </c>
      <c r="P265" s="13" t="s">
        <v>274</v>
      </c>
      <c r="Q265" s="52">
        <v>1230500</v>
      </c>
      <c r="R265" s="52">
        <v>102541.67</v>
      </c>
      <c r="S265" s="92">
        <v>0.81071280000000001</v>
      </c>
      <c r="T265" s="100">
        <f t="shared" si="150"/>
        <v>83880.031001997369</v>
      </c>
      <c r="U265" s="14">
        <f t="shared" si="152"/>
        <v>83880.031001997369</v>
      </c>
      <c r="V265" s="14">
        <f t="shared" si="152"/>
        <v>83880.031001997369</v>
      </c>
      <c r="W265" s="14">
        <f t="shared" si="152"/>
        <v>83880.031001997369</v>
      </c>
      <c r="X265" s="14">
        <f t="shared" si="152"/>
        <v>83880.031001997369</v>
      </c>
      <c r="Y265" s="14">
        <f t="shared" si="152"/>
        <v>83880.031001997369</v>
      </c>
      <c r="Z265" s="14">
        <f t="shared" si="152"/>
        <v>83880.031001997369</v>
      </c>
      <c r="AA265" s="14">
        <f t="shared" si="152"/>
        <v>83880.031001997369</v>
      </c>
      <c r="AB265" s="14">
        <f t="shared" si="152"/>
        <v>83880.031001997369</v>
      </c>
      <c r="AC265" s="74">
        <f t="shared" si="151"/>
        <v>1004315.7990179765</v>
      </c>
    </row>
    <row r="266" spans="1:29" ht="15.75" outlineLevel="2" x14ac:dyDescent="0.25">
      <c r="A266" s="10">
        <v>16</v>
      </c>
      <c r="B266" s="12" t="s">
        <v>177</v>
      </c>
      <c r="C266" s="78"/>
      <c r="D266" s="78">
        <v>472</v>
      </c>
      <c r="E266" s="110">
        <v>92</v>
      </c>
      <c r="F266" s="53">
        <v>1</v>
      </c>
      <c r="G266" s="109">
        <v>1</v>
      </c>
      <c r="H266" s="13" t="s">
        <v>8</v>
      </c>
      <c r="I266" s="13" t="s">
        <v>274</v>
      </c>
      <c r="J266" s="52">
        <v>1230500</v>
      </c>
      <c r="K266" s="52">
        <v>102541.67</v>
      </c>
      <c r="L266" s="51">
        <v>0.81071280000000001</v>
      </c>
      <c r="M266" s="14">
        <f t="shared" si="147"/>
        <v>83131.839999999997</v>
      </c>
      <c r="N266" s="14">
        <f t="shared" si="148"/>
        <v>83131.839999999997</v>
      </c>
      <c r="O266" s="14">
        <f t="shared" si="149"/>
        <v>83131.839999999997</v>
      </c>
      <c r="P266" s="13" t="s">
        <v>274</v>
      </c>
      <c r="Q266" s="52">
        <v>1230500</v>
      </c>
      <c r="R266" s="52">
        <v>102541.67</v>
      </c>
      <c r="S266" s="92">
        <v>0.81071280000000001</v>
      </c>
      <c r="T266" s="100">
        <f t="shared" si="150"/>
        <v>83131.844402375995</v>
      </c>
      <c r="U266" s="14">
        <f t="shared" si="152"/>
        <v>83131.844402375995</v>
      </c>
      <c r="V266" s="14">
        <f>M266</f>
        <v>83131.839999999997</v>
      </c>
      <c r="W266" s="14">
        <f>M266</f>
        <v>83131.839999999997</v>
      </c>
      <c r="X266" s="14">
        <f>M266</f>
        <v>83131.839999999997</v>
      </c>
      <c r="Y266" s="14">
        <f>M266</f>
        <v>83131.839999999997</v>
      </c>
      <c r="Z266" s="14">
        <f>M266</f>
        <v>83131.839999999997</v>
      </c>
      <c r="AA266" s="14">
        <f>M266</f>
        <v>83131.839999999997</v>
      </c>
      <c r="AB266" s="14">
        <f>M266</f>
        <v>83131.839999999997</v>
      </c>
      <c r="AC266" s="74">
        <f t="shared" si="151"/>
        <v>997582.08880475175</v>
      </c>
    </row>
    <row r="267" spans="1:29" ht="15.75" outlineLevel="2" x14ac:dyDescent="0.25">
      <c r="A267" s="10">
        <v>17</v>
      </c>
      <c r="B267" s="12" t="s">
        <v>178</v>
      </c>
      <c r="C267" s="78"/>
      <c r="D267" s="78">
        <v>293</v>
      </c>
      <c r="E267" s="110">
        <v>42</v>
      </c>
      <c r="F267" s="53">
        <v>1</v>
      </c>
      <c r="G267" s="109">
        <v>1</v>
      </c>
      <c r="H267" s="13" t="s">
        <v>8</v>
      </c>
      <c r="I267" s="13" t="s">
        <v>274</v>
      </c>
      <c r="J267" s="52">
        <v>1230500</v>
      </c>
      <c r="K267" s="52">
        <v>102541.67</v>
      </c>
      <c r="L267" s="51">
        <v>0.81071280000000001</v>
      </c>
      <c r="M267" s="14">
        <f t="shared" si="147"/>
        <v>83131.839999999997</v>
      </c>
      <c r="N267" s="14">
        <f t="shared" si="148"/>
        <v>83131.839999999997</v>
      </c>
      <c r="O267" s="14">
        <f t="shared" si="149"/>
        <v>83131.839999999997</v>
      </c>
      <c r="P267" s="13" t="s">
        <v>274</v>
      </c>
      <c r="Q267" s="52">
        <v>1230500</v>
      </c>
      <c r="R267" s="52">
        <v>102541.67</v>
      </c>
      <c r="S267" s="92">
        <v>0.81071280000000001</v>
      </c>
      <c r="T267" s="100">
        <f t="shared" si="150"/>
        <v>83131.844402375995</v>
      </c>
      <c r="U267" s="14">
        <f t="shared" si="152"/>
        <v>83131.844402375995</v>
      </c>
      <c r="V267" s="14">
        <f>M267</f>
        <v>83131.839999999997</v>
      </c>
      <c r="W267" s="14">
        <f>M267</f>
        <v>83131.839999999997</v>
      </c>
      <c r="X267" s="14">
        <f>M267</f>
        <v>83131.839999999997</v>
      </c>
      <c r="Y267" s="14">
        <f>M267</f>
        <v>83131.839999999997</v>
      </c>
      <c r="Z267" s="14">
        <f>M267</f>
        <v>83131.839999999997</v>
      </c>
      <c r="AA267" s="14">
        <f>M267</f>
        <v>83131.839999999997</v>
      </c>
      <c r="AB267" s="14">
        <f>M267</f>
        <v>83131.839999999997</v>
      </c>
      <c r="AC267" s="74">
        <f t="shared" si="151"/>
        <v>997582.08880475175</v>
      </c>
    </row>
    <row r="268" spans="1:29" ht="15.75" outlineLevel="2" x14ac:dyDescent="0.25">
      <c r="A268" s="10">
        <v>18</v>
      </c>
      <c r="B268" s="12" t="s">
        <v>179</v>
      </c>
      <c r="C268" s="78"/>
      <c r="D268" s="78">
        <v>167</v>
      </c>
      <c r="E268" s="110">
        <v>36</v>
      </c>
      <c r="F268" s="53"/>
      <c r="G268" s="109">
        <v>1.0049999999999999</v>
      </c>
      <c r="H268" s="13" t="s">
        <v>8</v>
      </c>
      <c r="I268" s="13" t="s">
        <v>274</v>
      </c>
      <c r="J268" s="52">
        <v>1230500</v>
      </c>
      <c r="K268" s="52">
        <v>102541.67</v>
      </c>
      <c r="L268" s="51">
        <v>0.81071280000000001</v>
      </c>
      <c r="M268" s="14">
        <f t="shared" si="147"/>
        <v>83131.839999999997</v>
      </c>
      <c r="N268" s="14">
        <f t="shared" si="148"/>
        <v>83131.839999999997</v>
      </c>
      <c r="O268" s="14">
        <f t="shared" si="149"/>
        <v>83131.839999999997</v>
      </c>
      <c r="P268" s="13" t="s">
        <v>274</v>
      </c>
      <c r="Q268" s="52">
        <v>1230500</v>
      </c>
      <c r="R268" s="52">
        <v>102541.67</v>
      </c>
      <c r="S268" s="92">
        <v>0.81071280000000001</v>
      </c>
      <c r="T268" s="100">
        <f t="shared" si="150"/>
        <v>83547.503624387871</v>
      </c>
      <c r="U268" s="14">
        <f t="shared" si="152"/>
        <v>83547.503624387871</v>
      </c>
      <c r="V268" s="14">
        <f t="shared" si="152"/>
        <v>83547.503624387871</v>
      </c>
      <c r="W268" s="14">
        <f t="shared" si="152"/>
        <v>83547.503624387871</v>
      </c>
      <c r="X268" s="14">
        <f t="shared" si="152"/>
        <v>83547.503624387871</v>
      </c>
      <c r="Y268" s="14">
        <f t="shared" si="152"/>
        <v>83547.503624387871</v>
      </c>
      <c r="Z268" s="14">
        <f t="shared" si="152"/>
        <v>83547.503624387871</v>
      </c>
      <c r="AA268" s="14">
        <f t="shared" si="152"/>
        <v>83547.503624387871</v>
      </c>
      <c r="AB268" s="14">
        <f t="shared" si="152"/>
        <v>83547.503624387871</v>
      </c>
      <c r="AC268" s="74">
        <f t="shared" si="151"/>
        <v>1001323.052619491</v>
      </c>
    </row>
    <row r="269" spans="1:29" ht="18.75" outlineLevel="1" x14ac:dyDescent="0.25">
      <c r="A269" s="10"/>
      <c r="B269" s="21" t="s">
        <v>21</v>
      </c>
      <c r="C269" s="23">
        <v>1</v>
      </c>
      <c r="D269" s="69">
        <f t="shared" ref="D269:G269" si="153">D270</f>
        <v>1076</v>
      </c>
      <c r="E269" s="116">
        <f t="shared" si="153"/>
        <v>203</v>
      </c>
      <c r="F269" s="69">
        <f t="shared" si="153"/>
        <v>1</v>
      </c>
      <c r="G269" s="117">
        <f t="shared" si="153"/>
        <v>1</v>
      </c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96"/>
      <c r="T269" s="100"/>
      <c r="U269" s="14"/>
      <c r="V269" s="61"/>
      <c r="W269" s="61"/>
      <c r="X269" s="61"/>
      <c r="Y269" s="61"/>
      <c r="Z269" s="61"/>
      <c r="AA269" s="61"/>
      <c r="AB269" s="61"/>
      <c r="AC269" s="76">
        <f>AC270</f>
        <v>1297184.4066849998</v>
      </c>
    </row>
    <row r="270" spans="1:29" ht="15.75" outlineLevel="2" x14ac:dyDescent="0.25">
      <c r="A270" s="10">
        <v>13</v>
      </c>
      <c r="B270" s="12" t="s">
        <v>180</v>
      </c>
      <c r="C270" s="78"/>
      <c r="D270" s="78">
        <v>1076</v>
      </c>
      <c r="E270" s="110">
        <v>203</v>
      </c>
      <c r="F270" s="41">
        <v>1</v>
      </c>
      <c r="G270" s="114">
        <v>1</v>
      </c>
      <c r="H270" s="13" t="s">
        <v>8</v>
      </c>
      <c r="I270" s="13" t="s">
        <v>287</v>
      </c>
      <c r="J270" s="66">
        <v>2460900</v>
      </c>
      <c r="K270" s="66">
        <v>205075</v>
      </c>
      <c r="L270" s="51">
        <v>0.52711790000000003</v>
      </c>
      <c r="M270" s="14">
        <f>ROUND(K270*L270,2)</f>
        <v>108098.7</v>
      </c>
      <c r="N270" s="14">
        <f t="shared" si="148"/>
        <v>108098.7</v>
      </c>
      <c r="O270" s="14">
        <f t="shared" si="149"/>
        <v>108098.7</v>
      </c>
      <c r="P270" s="13" t="s">
        <v>287</v>
      </c>
      <c r="Q270" s="66">
        <v>2460900</v>
      </c>
      <c r="R270" s="66">
        <v>205075</v>
      </c>
      <c r="S270" s="92">
        <v>0.52711790000000003</v>
      </c>
      <c r="T270" s="100">
        <f>$R$270*S270*G270</f>
        <v>108098.70334250001</v>
      </c>
      <c r="U270" s="14">
        <f t="shared" si="152"/>
        <v>108098.70334250001</v>
      </c>
      <c r="V270" s="14">
        <f>M270</f>
        <v>108098.7</v>
      </c>
      <c r="W270" s="14">
        <f>M270</f>
        <v>108098.7</v>
      </c>
      <c r="X270" s="14">
        <f>M270</f>
        <v>108098.7</v>
      </c>
      <c r="Y270" s="14">
        <f>M270</f>
        <v>108098.7</v>
      </c>
      <c r="Z270" s="14">
        <f>M270</f>
        <v>108098.7</v>
      </c>
      <c r="AA270" s="14">
        <f>M270</f>
        <v>108098.7</v>
      </c>
      <c r="AB270" s="14">
        <f>M270</f>
        <v>108098.7</v>
      </c>
      <c r="AC270" s="74">
        <f>M270+N270+O270+T270+U270+V270+W270+X270+Y270+Z270+AA270+AB270</f>
        <v>1297184.4066849998</v>
      </c>
    </row>
    <row r="271" spans="1:29" ht="15.75" x14ac:dyDescent="0.25">
      <c r="A271" s="15">
        <v>15</v>
      </c>
      <c r="B271" s="24" t="s">
        <v>181</v>
      </c>
      <c r="C271" s="9">
        <v>18</v>
      </c>
      <c r="D271" s="68">
        <f t="shared" ref="D271:AC271" si="154">D272</f>
        <v>8205</v>
      </c>
      <c r="E271" s="112">
        <f t="shared" si="154"/>
        <v>1421</v>
      </c>
      <c r="F271" s="68"/>
      <c r="G271" s="113">
        <f t="shared" si="154"/>
        <v>18.132000000000001</v>
      </c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93"/>
      <c r="T271" s="100"/>
      <c r="U271" s="14"/>
      <c r="V271" s="6"/>
      <c r="W271" s="6"/>
      <c r="X271" s="6"/>
      <c r="Y271" s="6"/>
      <c r="Z271" s="6"/>
      <c r="AA271" s="6"/>
      <c r="AB271" s="6"/>
      <c r="AC271" s="73">
        <f t="shared" si="154"/>
        <v>13504918.974693211</v>
      </c>
    </row>
    <row r="272" spans="1:29" ht="18.75" outlineLevel="1" x14ac:dyDescent="0.25">
      <c r="A272" s="10"/>
      <c r="B272" s="21" t="s">
        <v>6</v>
      </c>
      <c r="C272" s="23">
        <v>18</v>
      </c>
      <c r="D272" s="69">
        <f t="shared" ref="D272:G272" si="155">SUM(D273:D290)</f>
        <v>8205</v>
      </c>
      <c r="E272" s="116">
        <f t="shared" si="155"/>
        <v>1421</v>
      </c>
      <c r="F272" s="69"/>
      <c r="G272" s="117">
        <f t="shared" si="155"/>
        <v>18.132000000000001</v>
      </c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96"/>
      <c r="T272" s="100"/>
      <c r="U272" s="14"/>
      <c r="V272" s="61"/>
      <c r="W272" s="61"/>
      <c r="X272" s="61"/>
      <c r="Y272" s="61"/>
      <c r="Z272" s="61"/>
      <c r="AA272" s="61"/>
      <c r="AB272" s="61"/>
      <c r="AC272" s="76">
        <f t="shared" ref="AC272" si="156">SUM(AC273:AC290)</f>
        <v>13504918.974693211</v>
      </c>
    </row>
    <row r="273" spans="1:29" ht="15.75" outlineLevel="2" x14ac:dyDescent="0.25">
      <c r="A273" s="10">
        <v>1</v>
      </c>
      <c r="B273" s="12" t="s">
        <v>182</v>
      </c>
      <c r="C273" s="78"/>
      <c r="D273" s="78">
        <v>584</v>
      </c>
      <c r="E273" s="110">
        <v>112</v>
      </c>
      <c r="F273" s="53"/>
      <c r="G273" s="109">
        <v>1.0149999999999999</v>
      </c>
      <c r="H273" s="13" t="s">
        <v>8</v>
      </c>
      <c r="I273" s="13" t="s">
        <v>274</v>
      </c>
      <c r="J273" s="52">
        <v>1230500</v>
      </c>
      <c r="K273" s="52">
        <v>102541.67</v>
      </c>
      <c r="L273" s="51">
        <v>0.81071280000000001</v>
      </c>
      <c r="M273" s="14">
        <f t="shared" ref="M273:M290" si="157">ROUND(K273*L273,2)</f>
        <v>83131.839999999997</v>
      </c>
      <c r="N273" s="14">
        <f t="shared" si="148"/>
        <v>83131.839999999997</v>
      </c>
      <c r="O273" s="14">
        <f t="shared" si="149"/>
        <v>83131.839999999997</v>
      </c>
      <c r="P273" s="13" t="s">
        <v>274</v>
      </c>
      <c r="Q273" s="52">
        <v>1230500</v>
      </c>
      <c r="R273" s="52">
        <v>102541.67</v>
      </c>
      <c r="S273" s="92">
        <v>0.81071280000000001</v>
      </c>
      <c r="T273" s="100">
        <f>$R$273*S273*G273</f>
        <v>84378.822068411624</v>
      </c>
      <c r="U273" s="14">
        <f t="shared" si="152"/>
        <v>84378.822068411624</v>
      </c>
      <c r="V273" s="14">
        <f t="shared" si="152"/>
        <v>84378.822068411624</v>
      </c>
      <c r="W273" s="14">
        <f t="shared" si="152"/>
        <v>84378.822068411624</v>
      </c>
      <c r="X273" s="14">
        <f t="shared" si="152"/>
        <v>84378.822068411624</v>
      </c>
      <c r="Y273" s="14">
        <f t="shared" si="152"/>
        <v>84378.822068411624</v>
      </c>
      <c r="Z273" s="14">
        <f t="shared" si="152"/>
        <v>84378.822068411624</v>
      </c>
      <c r="AA273" s="14">
        <f t="shared" si="152"/>
        <v>84378.822068411624</v>
      </c>
      <c r="AB273" s="14">
        <f t="shared" si="152"/>
        <v>84378.822068411624</v>
      </c>
      <c r="AC273" s="74">
        <f t="shared" ref="AC273:AC290" si="158">M273+N273+O273+T273+U273+V273+W273+X273+Y273+Z273+AA273+AB273</f>
        <v>1008804.9186157046</v>
      </c>
    </row>
    <row r="274" spans="1:29" ht="15.75" outlineLevel="2" x14ac:dyDescent="0.25">
      <c r="A274" s="10">
        <v>2</v>
      </c>
      <c r="B274" s="12" t="s">
        <v>235</v>
      </c>
      <c r="C274" s="78"/>
      <c r="D274" s="78">
        <v>281</v>
      </c>
      <c r="E274" s="110">
        <v>44</v>
      </c>
      <c r="F274" s="53"/>
      <c r="G274" s="109">
        <v>1</v>
      </c>
      <c r="H274" s="13" t="s">
        <v>8</v>
      </c>
      <c r="I274" s="13" t="s">
        <v>274</v>
      </c>
      <c r="J274" s="52">
        <v>1230500</v>
      </c>
      <c r="K274" s="52">
        <v>102541.67</v>
      </c>
      <c r="L274" s="51">
        <v>0.24349999999999999</v>
      </c>
      <c r="M274" s="14">
        <f t="shared" si="157"/>
        <v>24968.9</v>
      </c>
      <c r="N274" s="14">
        <f t="shared" si="148"/>
        <v>24968.9</v>
      </c>
      <c r="O274" s="14">
        <f t="shared" si="149"/>
        <v>24968.9</v>
      </c>
      <c r="P274" s="13" t="s">
        <v>274</v>
      </c>
      <c r="Q274" s="52">
        <v>1230500</v>
      </c>
      <c r="R274" s="52">
        <v>102541.67</v>
      </c>
      <c r="S274" s="92">
        <v>0.24349999999999999</v>
      </c>
      <c r="T274" s="100">
        <f>$R$273*S274*G274</f>
        <v>24968.896645000001</v>
      </c>
      <c r="U274" s="14">
        <f t="shared" si="152"/>
        <v>24968.896645000001</v>
      </c>
      <c r="V274" s="14">
        <f>M274</f>
        <v>24968.9</v>
      </c>
      <c r="W274" s="14">
        <f>M274</f>
        <v>24968.9</v>
      </c>
      <c r="X274" s="14">
        <f>M274</f>
        <v>24968.9</v>
      </c>
      <c r="Y274" s="14">
        <f>M274</f>
        <v>24968.9</v>
      </c>
      <c r="Z274" s="14">
        <f>M274</f>
        <v>24968.9</v>
      </c>
      <c r="AA274" s="14">
        <f>M274</f>
        <v>24968.9</v>
      </c>
      <c r="AB274" s="14">
        <f>M274</f>
        <v>24968.9</v>
      </c>
      <c r="AC274" s="74">
        <f t="shared" si="158"/>
        <v>299626.79329</v>
      </c>
    </row>
    <row r="275" spans="1:29" ht="15.75" outlineLevel="2" x14ac:dyDescent="0.25">
      <c r="A275" s="10">
        <v>3</v>
      </c>
      <c r="B275" s="12" t="s">
        <v>236</v>
      </c>
      <c r="C275" s="78"/>
      <c r="D275" s="78">
        <v>208</v>
      </c>
      <c r="E275" s="110">
        <v>24</v>
      </c>
      <c r="F275" s="53"/>
      <c r="G275" s="109">
        <v>1.0029999999999999</v>
      </c>
      <c r="H275" s="13" t="s">
        <v>8</v>
      </c>
      <c r="I275" s="13" t="s">
        <v>274</v>
      </c>
      <c r="J275" s="52">
        <v>1230500</v>
      </c>
      <c r="K275" s="52">
        <v>102541.67</v>
      </c>
      <c r="L275" s="51">
        <v>0.81071280000000001</v>
      </c>
      <c r="M275" s="14">
        <f t="shared" si="157"/>
        <v>83131.839999999997</v>
      </c>
      <c r="N275" s="14">
        <f t="shared" si="148"/>
        <v>83131.839999999997</v>
      </c>
      <c r="O275" s="14">
        <f t="shared" si="149"/>
        <v>83131.839999999997</v>
      </c>
      <c r="P275" s="13" t="s">
        <v>274</v>
      </c>
      <c r="Q275" s="52">
        <v>1230500</v>
      </c>
      <c r="R275" s="52">
        <v>102541.67</v>
      </c>
      <c r="S275" s="92">
        <v>0.81071280000000001</v>
      </c>
      <c r="T275" s="100">
        <f>$R$273*S275*G275</f>
        <v>83381.239935583115</v>
      </c>
      <c r="U275" s="14">
        <f t="shared" ref="U275:AB290" si="159">T275</f>
        <v>83381.239935583115</v>
      </c>
      <c r="V275" s="14">
        <f t="shared" si="159"/>
        <v>83381.239935583115</v>
      </c>
      <c r="W275" s="14">
        <f t="shared" si="159"/>
        <v>83381.239935583115</v>
      </c>
      <c r="X275" s="14">
        <f t="shared" si="159"/>
        <v>83381.239935583115</v>
      </c>
      <c r="Y275" s="14">
        <f t="shared" si="159"/>
        <v>83381.239935583115</v>
      </c>
      <c r="Z275" s="14">
        <f t="shared" si="159"/>
        <v>83381.239935583115</v>
      </c>
      <c r="AA275" s="14">
        <f t="shared" si="159"/>
        <v>83381.239935583115</v>
      </c>
      <c r="AB275" s="14">
        <f t="shared" si="159"/>
        <v>83381.239935583115</v>
      </c>
      <c r="AC275" s="74">
        <f t="shared" si="158"/>
        <v>999826.67942024779</v>
      </c>
    </row>
    <row r="276" spans="1:29" ht="15.75" outlineLevel="2" x14ac:dyDescent="0.25">
      <c r="A276" s="10">
        <v>4</v>
      </c>
      <c r="B276" s="12" t="s">
        <v>183</v>
      </c>
      <c r="C276" s="78"/>
      <c r="D276" s="78">
        <v>534</v>
      </c>
      <c r="E276" s="110">
        <v>75</v>
      </c>
      <c r="F276" s="53"/>
      <c r="G276" s="109">
        <v>1.01</v>
      </c>
      <c r="H276" s="13" t="s">
        <v>8</v>
      </c>
      <c r="I276" s="13" t="s">
        <v>274</v>
      </c>
      <c r="J276" s="52">
        <v>1230500</v>
      </c>
      <c r="K276" s="52">
        <v>102541.67</v>
      </c>
      <c r="L276" s="51">
        <v>0.81071280000000001</v>
      </c>
      <c r="M276" s="14">
        <f t="shared" si="157"/>
        <v>83131.839999999997</v>
      </c>
      <c r="N276" s="14">
        <f t="shared" si="148"/>
        <v>83131.839999999997</v>
      </c>
      <c r="O276" s="14">
        <f t="shared" si="149"/>
        <v>83131.839999999997</v>
      </c>
      <c r="P276" s="13" t="s">
        <v>274</v>
      </c>
      <c r="Q276" s="52">
        <v>1230500</v>
      </c>
      <c r="R276" s="52">
        <v>102541.67</v>
      </c>
      <c r="S276" s="92">
        <v>0.81071280000000001</v>
      </c>
      <c r="T276" s="100">
        <f t="shared" ref="T276:T288" si="160">$R$11*S276*G276</f>
        <v>83963.162846399762</v>
      </c>
      <c r="U276" s="14">
        <f t="shared" si="159"/>
        <v>83963.162846399762</v>
      </c>
      <c r="V276" s="14">
        <f t="shared" si="159"/>
        <v>83963.162846399762</v>
      </c>
      <c r="W276" s="14">
        <f t="shared" si="159"/>
        <v>83963.162846399762</v>
      </c>
      <c r="X276" s="14">
        <f t="shared" si="159"/>
        <v>83963.162846399762</v>
      </c>
      <c r="Y276" s="14">
        <f t="shared" si="159"/>
        <v>83963.162846399762</v>
      </c>
      <c r="Z276" s="14">
        <f t="shared" si="159"/>
        <v>83963.162846399762</v>
      </c>
      <c r="AA276" s="14">
        <f t="shared" si="159"/>
        <v>83963.162846399762</v>
      </c>
      <c r="AB276" s="14">
        <f t="shared" si="159"/>
        <v>83963.162846399762</v>
      </c>
      <c r="AC276" s="74">
        <f t="shared" si="158"/>
        <v>1005063.9856175976</v>
      </c>
    </row>
    <row r="277" spans="1:29" ht="15.75" outlineLevel="2" x14ac:dyDescent="0.25">
      <c r="A277" s="10">
        <v>5</v>
      </c>
      <c r="B277" s="12" t="s">
        <v>184</v>
      </c>
      <c r="C277" s="78"/>
      <c r="D277" s="78">
        <v>202</v>
      </c>
      <c r="E277" s="110">
        <v>37</v>
      </c>
      <c r="F277" s="65"/>
      <c r="G277" s="109">
        <v>1.0069999999999999</v>
      </c>
      <c r="H277" s="13" t="s">
        <v>8</v>
      </c>
      <c r="I277" s="13" t="s">
        <v>274</v>
      </c>
      <c r="J277" s="52">
        <v>1230500</v>
      </c>
      <c r="K277" s="52">
        <v>102541.67</v>
      </c>
      <c r="L277" s="51">
        <v>0.52710639999999997</v>
      </c>
      <c r="M277" s="14">
        <f t="shared" si="157"/>
        <v>54050.37</v>
      </c>
      <c r="N277" s="14">
        <f t="shared" si="148"/>
        <v>54050.37</v>
      </c>
      <c r="O277" s="14">
        <f t="shared" si="149"/>
        <v>54050.37</v>
      </c>
      <c r="P277" s="13" t="s">
        <v>274</v>
      </c>
      <c r="Q277" s="52">
        <v>1230500</v>
      </c>
      <c r="R277" s="52">
        <v>102541.67</v>
      </c>
      <c r="S277" s="92">
        <v>0.52710639999999997</v>
      </c>
      <c r="T277" s="100">
        <f t="shared" si="160"/>
        <v>54428.723117353809</v>
      </c>
      <c r="U277" s="14">
        <f t="shared" si="159"/>
        <v>54428.723117353809</v>
      </c>
      <c r="V277" s="14">
        <f t="shared" si="159"/>
        <v>54428.723117353809</v>
      </c>
      <c r="W277" s="14">
        <f t="shared" si="159"/>
        <v>54428.723117353809</v>
      </c>
      <c r="X277" s="14">
        <f t="shared" si="159"/>
        <v>54428.723117353809</v>
      </c>
      <c r="Y277" s="14">
        <f t="shared" si="159"/>
        <v>54428.723117353809</v>
      </c>
      <c r="Z277" s="14">
        <f t="shared" si="159"/>
        <v>54428.723117353809</v>
      </c>
      <c r="AA277" s="14">
        <f t="shared" si="159"/>
        <v>54428.723117353809</v>
      </c>
      <c r="AB277" s="14">
        <f t="shared" si="159"/>
        <v>54428.723117353809</v>
      </c>
      <c r="AC277" s="74">
        <f t="shared" si="158"/>
        <v>652009.61805618438</v>
      </c>
    </row>
    <row r="278" spans="1:29" ht="15.75" outlineLevel="2" x14ac:dyDescent="0.25">
      <c r="A278" s="10">
        <v>6</v>
      </c>
      <c r="B278" s="12" t="s">
        <v>185</v>
      </c>
      <c r="C278" s="78"/>
      <c r="D278" s="78">
        <v>587</v>
      </c>
      <c r="E278" s="110">
        <v>98</v>
      </c>
      <c r="F278" s="53"/>
      <c r="G278" s="109">
        <v>1.0129999999999999</v>
      </c>
      <c r="H278" s="13" t="s">
        <v>8</v>
      </c>
      <c r="I278" s="13" t="s">
        <v>274</v>
      </c>
      <c r="J278" s="52">
        <v>1230500</v>
      </c>
      <c r="K278" s="52">
        <v>102541.67</v>
      </c>
      <c r="L278" s="51">
        <v>0.81071280000000001</v>
      </c>
      <c r="M278" s="14">
        <f t="shared" si="157"/>
        <v>83131.839999999997</v>
      </c>
      <c r="N278" s="14">
        <f t="shared" si="148"/>
        <v>83131.839999999997</v>
      </c>
      <c r="O278" s="14">
        <f t="shared" si="149"/>
        <v>83131.839999999997</v>
      </c>
      <c r="P278" s="13" t="s">
        <v>274</v>
      </c>
      <c r="Q278" s="52">
        <v>1230500</v>
      </c>
      <c r="R278" s="52">
        <v>102541.67</v>
      </c>
      <c r="S278" s="92">
        <v>0.81071280000000001</v>
      </c>
      <c r="T278" s="100">
        <f t="shared" si="160"/>
        <v>84212.558379606868</v>
      </c>
      <c r="U278" s="14">
        <f t="shared" si="159"/>
        <v>84212.558379606868</v>
      </c>
      <c r="V278" s="14">
        <f t="shared" si="159"/>
        <v>84212.558379606868</v>
      </c>
      <c r="W278" s="14">
        <f t="shared" si="159"/>
        <v>84212.558379606868</v>
      </c>
      <c r="X278" s="14">
        <f t="shared" si="159"/>
        <v>84212.558379606868</v>
      </c>
      <c r="Y278" s="14">
        <f t="shared" si="159"/>
        <v>84212.558379606868</v>
      </c>
      <c r="Z278" s="14">
        <f t="shared" si="159"/>
        <v>84212.558379606868</v>
      </c>
      <c r="AA278" s="14">
        <f t="shared" si="159"/>
        <v>84212.558379606868</v>
      </c>
      <c r="AB278" s="14">
        <f t="shared" si="159"/>
        <v>84212.558379606868</v>
      </c>
      <c r="AC278" s="74">
        <f t="shared" si="158"/>
        <v>1007308.5454164615</v>
      </c>
    </row>
    <row r="279" spans="1:29" ht="15.75" outlineLevel="2" x14ac:dyDescent="0.25">
      <c r="A279" s="10">
        <v>7</v>
      </c>
      <c r="B279" s="12" t="s">
        <v>234</v>
      </c>
      <c r="C279" s="78"/>
      <c r="D279" s="78">
        <v>772</v>
      </c>
      <c r="E279" s="110">
        <v>153</v>
      </c>
      <c r="F279" s="53"/>
      <c r="G279" s="109">
        <v>1</v>
      </c>
      <c r="H279" s="13" t="s">
        <v>8</v>
      </c>
      <c r="I279" s="13" t="s">
        <v>274</v>
      </c>
      <c r="J279" s="52">
        <v>1230500</v>
      </c>
      <c r="K279" s="52">
        <v>102541.67</v>
      </c>
      <c r="L279" s="51">
        <v>0.24349999999999999</v>
      </c>
      <c r="M279" s="14">
        <f t="shared" si="157"/>
        <v>24968.9</v>
      </c>
      <c r="N279" s="14">
        <f t="shared" si="148"/>
        <v>24968.9</v>
      </c>
      <c r="O279" s="14">
        <f t="shared" si="149"/>
        <v>24968.9</v>
      </c>
      <c r="P279" s="13" t="s">
        <v>274</v>
      </c>
      <c r="Q279" s="52">
        <v>1230500</v>
      </c>
      <c r="R279" s="52">
        <v>102541.67</v>
      </c>
      <c r="S279" s="92">
        <v>0.24349999999999999</v>
      </c>
      <c r="T279" s="100">
        <f t="shared" si="160"/>
        <v>24968.896645000001</v>
      </c>
      <c r="U279" s="14">
        <f t="shared" si="159"/>
        <v>24968.896645000001</v>
      </c>
      <c r="V279" s="14">
        <f>M279</f>
        <v>24968.9</v>
      </c>
      <c r="W279" s="14">
        <f>M279</f>
        <v>24968.9</v>
      </c>
      <c r="X279" s="14">
        <f>M279</f>
        <v>24968.9</v>
      </c>
      <c r="Y279" s="14">
        <f>M279</f>
        <v>24968.9</v>
      </c>
      <c r="Z279" s="14">
        <f>M279</f>
        <v>24968.9</v>
      </c>
      <c r="AA279" s="14">
        <f>M279</f>
        <v>24968.9</v>
      </c>
      <c r="AB279" s="14">
        <f>M279</f>
        <v>24968.9</v>
      </c>
      <c r="AC279" s="74">
        <f t="shared" si="158"/>
        <v>299626.79329</v>
      </c>
    </row>
    <row r="280" spans="1:29" ht="15.75" outlineLevel="2" x14ac:dyDescent="0.25">
      <c r="A280" s="10">
        <v>8</v>
      </c>
      <c r="B280" s="12" t="s">
        <v>186</v>
      </c>
      <c r="C280" s="78"/>
      <c r="D280" s="78">
        <v>674</v>
      </c>
      <c r="E280" s="110">
        <v>81</v>
      </c>
      <c r="F280" s="53"/>
      <c r="G280" s="109">
        <v>1.016</v>
      </c>
      <c r="H280" s="13" t="s">
        <v>8</v>
      </c>
      <c r="I280" s="13" t="s">
        <v>274</v>
      </c>
      <c r="J280" s="52">
        <v>1230500</v>
      </c>
      <c r="K280" s="52">
        <v>102541.67</v>
      </c>
      <c r="L280" s="51">
        <v>0.52710639999999997</v>
      </c>
      <c r="M280" s="14">
        <f t="shared" si="157"/>
        <v>54050.37</v>
      </c>
      <c r="N280" s="14">
        <f t="shared" si="148"/>
        <v>54050.37</v>
      </c>
      <c r="O280" s="14">
        <f t="shared" si="149"/>
        <v>54050.37</v>
      </c>
      <c r="P280" s="13" t="s">
        <v>274</v>
      </c>
      <c r="Q280" s="52">
        <v>1230500</v>
      </c>
      <c r="R280" s="52">
        <v>102541.67</v>
      </c>
      <c r="S280" s="92">
        <v>0.52710639999999997</v>
      </c>
      <c r="T280" s="100">
        <f t="shared" si="160"/>
        <v>54915.176452067004</v>
      </c>
      <c r="U280" s="14">
        <f t="shared" si="159"/>
        <v>54915.176452067004</v>
      </c>
      <c r="V280" s="14">
        <f t="shared" si="159"/>
        <v>54915.176452067004</v>
      </c>
      <c r="W280" s="14">
        <f t="shared" si="159"/>
        <v>54915.176452067004</v>
      </c>
      <c r="X280" s="14">
        <f t="shared" si="159"/>
        <v>54915.176452067004</v>
      </c>
      <c r="Y280" s="14">
        <f t="shared" si="159"/>
        <v>54915.176452067004</v>
      </c>
      <c r="Z280" s="14">
        <f t="shared" si="159"/>
        <v>54915.176452067004</v>
      </c>
      <c r="AA280" s="14">
        <f t="shared" si="159"/>
        <v>54915.176452067004</v>
      </c>
      <c r="AB280" s="14">
        <f t="shared" si="159"/>
        <v>54915.176452067004</v>
      </c>
      <c r="AC280" s="74">
        <f t="shared" si="158"/>
        <v>656387.69806860294</v>
      </c>
    </row>
    <row r="281" spans="1:29" ht="15.75" outlineLevel="2" x14ac:dyDescent="0.25">
      <c r="A281" s="10">
        <v>9</v>
      </c>
      <c r="B281" s="12" t="s">
        <v>187</v>
      </c>
      <c r="C281" s="78"/>
      <c r="D281" s="78">
        <v>714</v>
      </c>
      <c r="E281" s="110">
        <v>159</v>
      </c>
      <c r="F281" s="53"/>
      <c r="G281" s="109">
        <v>1</v>
      </c>
      <c r="H281" s="13" t="s">
        <v>8</v>
      </c>
      <c r="I281" s="13" t="s">
        <v>274</v>
      </c>
      <c r="J281" s="52">
        <v>1230500</v>
      </c>
      <c r="K281" s="52">
        <v>102541.67</v>
      </c>
      <c r="L281" s="51">
        <v>0.24349999999999999</v>
      </c>
      <c r="M281" s="14">
        <f t="shared" si="157"/>
        <v>24968.9</v>
      </c>
      <c r="N281" s="14">
        <f t="shared" si="148"/>
        <v>24968.9</v>
      </c>
      <c r="O281" s="14">
        <f t="shared" si="149"/>
        <v>24968.9</v>
      </c>
      <c r="P281" s="13" t="s">
        <v>274</v>
      </c>
      <c r="Q281" s="52">
        <v>1230500</v>
      </c>
      <c r="R281" s="52">
        <v>102541.67</v>
      </c>
      <c r="S281" s="92">
        <v>0.24349999999999999</v>
      </c>
      <c r="T281" s="100">
        <f t="shared" si="160"/>
        <v>24968.896645000001</v>
      </c>
      <c r="U281" s="14">
        <f t="shared" si="159"/>
        <v>24968.896645000001</v>
      </c>
      <c r="V281" s="14">
        <f>M281</f>
        <v>24968.9</v>
      </c>
      <c r="W281" s="14">
        <f>M281</f>
        <v>24968.9</v>
      </c>
      <c r="X281" s="14">
        <f>M281</f>
        <v>24968.9</v>
      </c>
      <c r="Y281" s="14">
        <f>M281</f>
        <v>24968.9</v>
      </c>
      <c r="Z281" s="14">
        <f>M281</f>
        <v>24968.9</v>
      </c>
      <c r="AA281" s="14">
        <f>M281</f>
        <v>24968.9</v>
      </c>
      <c r="AB281" s="14">
        <f>M281</f>
        <v>24968.9</v>
      </c>
      <c r="AC281" s="74">
        <f t="shared" si="158"/>
        <v>299626.79329</v>
      </c>
    </row>
    <row r="282" spans="1:29" ht="15.75" outlineLevel="2" x14ac:dyDescent="0.25">
      <c r="A282" s="10">
        <v>10</v>
      </c>
      <c r="B282" s="12" t="s">
        <v>188</v>
      </c>
      <c r="C282" s="78"/>
      <c r="D282" s="78">
        <v>412</v>
      </c>
      <c r="E282" s="110">
        <v>89</v>
      </c>
      <c r="F282" s="53"/>
      <c r="G282" s="109">
        <v>1.012</v>
      </c>
      <c r="H282" s="13" t="s">
        <v>8</v>
      </c>
      <c r="I282" s="13" t="s">
        <v>274</v>
      </c>
      <c r="J282" s="52">
        <v>1230500</v>
      </c>
      <c r="K282" s="52">
        <v>102541.67</v>
      </c>
      <c r="L282" s="51">
        <v>0.81071280000000001</v>
      </c>
      <c r="M282" s="14">
        <f t="shared" si="157"/>
        <v>83131.839999999997</v>
      </c>
      <c r="N282" s="14">
        <f t="shared" si="148"/>
        <v>83131.839999999997</v>
      </c>
      <c r="O282" s="14">
        <f t="shared" si="149"/>
        <v>83131.839999999997</v>
      </c>
      <c r="P282" s="13" t="s">
        <v>274</v>
      </c>
      <c r="Q282" s="52">
        <v>1230500</v>
      </c>
      <c r="R282" s="52">
        <v>102541.67</v>
      </c>
      <c r="S282" s="92">
        <v>0.81071280000000001</v>
      </c>
      <c r="T282" s="100">
        <f t="shared" si="160"/>
        <v>84129.426535204504</v>
      </c>
      <c r="U282" s="14">
        <f t="shared" si="159"/>
        <v>84129.426535204504</v>
      </c>
      <c r="V282" s="14">
        <f t="shared" si="159"/>
        <v>84129.426535204504</v>
      </c>
      <c r="W282" s="14">
        <f t="shared" si="159"/>
        <v>84129.426535204504</v>
      </c>
      <c r="X282" s="14">
        <f t="shared" si="159"/>
        <v>84129.426535204504</v>
      </c>
      <c r="Y282" s="14">
        <f t="shared" si="159"/>
        <v>84129.426535204504</v>
      </c>
      <c r="Z282" s="14">
        <f t="shared" si="159"/>
        <v>84129.426535204504</v>
      </c>
      <c r="AA282" s="14">
        <f t="shared" si="159"/>
        <v>84129.426535204504</v>
      </c>
      <c r="AB282" s="14">
        <f t="shared" si="159"/>
        <v>84129.426535204504</v>
      </c>
      <c r="AC282" s="74">
        <f t="shared" si="158"/>
        <v>1006560.3588168406</v>
      </c>
    </row>
    <row r="283" spans="1:29" ht="15.75" outlineLevel="2" x14ac:dyDescent="0.25">
      <c r="A283" s="10">
        <v>11</v>
      </c>
      <c r="B283" s="12" t="s">
        <v>237</v>
      </c>
      <c r="C283" s="78"/>
      <c r="D283" s="78">
        <v>143</v>
      </c>
      <c r="E283" s="110">
        <v>32</v>
      </c>
      <c r="F283" s="53"/>
      <c r="G283" s="109">
        <v>1.004</v>
      </c>
      <c r="H283" s="13" t="s">
        <v>8</v>
      </c>
      <c r="I283" s="13" t="s">
        <v>274</v>
      </c>
      <c r="J283" s="52">
        <v>1230500</v>
      </c>
      <c r="K283" s="52">
        <v>102541.67</v>
      </c>
      <c r="L283" s="51">
        <v>0.81071280000000001</v>
      </c>
      <c r="M283" s="14">
        <f t="shared" si="157"/>
        <v>83131.839999999997</v>
      </c>
      <c r="N283" s="14">
        <f t="shared" si="148"/>
        <v>83131.839999999997</v>
      </c>
      <c r="O283" s="14">
        <f t="shared" si="149"/>
        <v>83131.839999999997</v>
      </c>
      <c r="P283" s="13" t="s">
        <v>274</v>
      </c>
      <c r="Q283" s="52">
        <v>1230500</v>
      </c>
      <c r="R283" s="52">
        <v>102541.67</v>
      </c>
      <c r="S283" s="92">
        <v>0.81071280000000001</v>
      </c>
      <c r="T283" s="100">
        <f t="shared" si="160"/>
        <v>83464.371779985493</v>
      </c>
      <c r="U283" s="14">
        <f t="shared" si="159"/>
        <v>83464.371779985493</v>
      </c>
      <c r="V283" s="14">
        <f t="shared" si="159"/>
        <v>83464.371779985493</v>
      </c>
      <c r="W283" s="14">
        <f t="shared" si="159"/>
        <v>83464.371779985493</v>
      </c>
      <c r="X283" s="14">
        <f t="shared" si="159"/>
        <v>83464.371779985493</v>
      </c>
      <c r="Y283" s="14">
        <f t="shared" si="159"/>
        <v>83464.371779985493</v>
      </c>
      <c r="Z283" s="14">
        <f t="shared" si="159"/>
        <v>83464.371779985493</v>
      </c>
      <c r="AA283" s="14">
        <f t="shared" si="159"/>
        <v>83464.371779985493</v>
      </c>
      <c r="AB283" s="14">
        <f t="shared" si="159"/>
        <v>83464.371779985493</v>
      </c>
      <c r="AC283" s="74">
        <f t="shared" si="158"/>
        <v>1000574.8660198695</v>
      </c>
    </row>
    <row r="284" spans="1:29" ht="15.75" outlineLevel="2" x14ac:dyDescent="0.25">
      <c r="A284" s="10">
        <v>12</v>
      </c>
      <c r="B284" s="12" t="s">
        <v>189</v>
      </c>
      <c r="C284" s="78"/>
      <c r="D284" s="78">
        <v>414</v>
      </c>
      <c r="E284" s="110">
        <v>61</v>
      </c>
      <c r="F284" s="53"/>
      <c r="G284" s="109">
        <v>1.008</v>
      </c>
      <c r="H284" s="13" t="s">
        <v>8</v>
      </c>
      <c r="I284" s="13" t="s">
        <v>274</v>
      </c>
      <c r="J284" s="52">
        <v>1230500</v>
      </c>
      <c r="K284" s="52">
        <v>102541.67</v>
      </c>
      <c r="L284" s="51">
        <v>0.81071280000000001</v>
      </c>
      <c r="M284" s="14">
        <f t="shared" si="157"/>
        <v>83131.839999999997</v>
      </c>
      <c r="N284" s="14">
        <f t="shared" si="148"/>
        <v>83131.839999999997</v>
      </c>
      <c r="O284" s="14">
        <f t="shared" si="149"/>
        <v>83131.839999999997</v>
      </c>
      <c r="P284" s="13" t="s">
        <v>274</v>
      </c>
      <c r="Q284" s="52">
        <v>1230500</v>
      </c>
      <c r="R284" s="52">
        <v>102541.67</v>
      </c>
      <c r="S284" s="92">
        <v>0.81071280000000001</v>
      </c>
      <c r="T284" s="100">
        <f t="shared" si="160"/>
        <v>83796.899157595006</v>
      </c>
      <c r="U284" s="14">
        <f t="shared" si="159"/>
        <v>83796.899157595006</v>
      </c>
      <c r="V284" s="14">
        <f t="shared" si="159"/>
        <v>83796.899157595006</v>
      </c>
      <c r="W284" s="14">
        <f t="shared" si="159"/>
        <v>83796.899157595006</v>
      </c>
      <c r="X284" s="14">
        <f t="shared" si="159"/>
        <v>83796.899157595006</v>
      </c>
      <c r="Y284" s="14">
        <f t="shared" si="159"/>
        <v>83796.899157595006</v>
      </c>
      <c r="Z284" s="14">
        <f t="shared" si="159"/>
        <v>83796.899157595006</v>
      </c>
      <c r="AA284" s="14">
        <f t="shared" si="159"/>
        <v>83796.899157595006</v>
      </c>
      <c r="AB284" s="14">
        <f t="shared" si="159"/>
        <v>83796.899157595006</v>
      </c>
      <c r="AC284" s="74">
        <f t="shared" si="158"/>
        <v>1003567.6124183551</v>
      </c>
    </row>
    <row r="285" spans="1:29" ht="15.75" outlineLevel="2" x14ac:dyDescent="0.25">
      <c r="A285" s="10">
        <v>13</v>
      </c>
      <c r="B285" s="12" t="s">
        <v>66</v>
      </c>
      <c r="C285" s="78"/>
      <c r="D285" s="78">
        <v>233</v>
      </c>
      <c r="E285" s="110">
        <v>36</v>
      </c>
      <c r="F285" s="53"/>
      <c r="G285" s="109">
        <v>1.0049999999999999</v>
      </c>
      <c r="H285" s="13" t="s">
        <v>8</v>
      </c>
      <c r="I285" s="13" t="s">
        <v>274</v>
      </c>
      <c r="J285" s="52">
        <v>1230500</v>
      </c>
      <c r="K285" s="52">
        <v>102541.67</v>
      </c>
      <c r="L285" s="51">
        <v>0.81071280000000001</v>
      </c>
      <c r="M285" s="14">
        <f t="shared" si="157"/>
        <v>83131.839999999997</v>
      </c>
      <c r="N285" s="14">
        <f t="shared" si="148"/>
        <v>83131.839999999997</v>
      </c>
      <c r="O285" s="14">
        <f t="shared" si="149"/>
        <v>83131.839999999997</v>
      </c>
      <c r="P285" s="13" t="s">
        <v>274</v>
      </c>
      <c r="Q285" s="52">
        <v>1230500</v>
      </c>
      <c r="R285" s="52">
        <v>102541.67</v>
      </c>
      <c r="S285" s="92">
        <v>0.81071280000000001</v>
      </c>
      <c r="T285" s="100">
        <f t="shared" si="160"/>
        <v>83547.503624387871</v>
      </c>
      <c r="U285" s="14">
        <f t="shared" si="159"/>
        <v>83547.503624387871</v>
      </c>
      <c r="V285" s="14">
        <f t="shared" si="159"/>
        <v>83547.503624387871</v>
      </c>
      <c r="W285" s="14">
        <f t="shared" si="159"/>
        <v>83547.503624387871</v>
      </c>
      <c r="X285" s="14">
        <f t="shared" si="159"/>
        <v>83547.503624387871</v>
      </c>
      <c r="Y285" s="14">
        <f t="shared" si="159"/>
        <v>83547.503624387871</v>
      </c>
      <c r="Z285" s="14">
        <f t="shared" si="159"/>
        <v>83547.503624387871</v>
      </c>
      <c r="AA285" s="14">
        <f t="shared" si="159"/>
        <v>83547.503624387871</v>
      </c>
      <c r="AB285" s="14">
        <f t="shared" si="159"/>
        <v>83547.503624387871</v>
      </c>
      <c r="AC285" s="74">
        <f t="shared" si="158"/>
        <v>1001323.052619491</v>
      </c>
    </row>
    <row r="286" spans="1:29" ht="15.75" outlineLevel="2" x14ac:dyDescent="0.25">
      <c r="A286" s="10">
        <v>14</v>
      </c>
      <c r="B286" s="12" t="s">
        <v>190</v>
      </c>
      <c r="C286" s="78"/>
      <c r="D286" s="78">
        <v>707</v>
      </c>
      <c r="E286" s="110">
        <v>143</v>
      </c>
      <c r="F286" s="53"/>
      <c r="G286" s="109">
        <v>1.0289999999999999</v>
      </c>
      <c r="H286" s="13" t="s">
        <v>8</v>
      </c>
      <c r="I286" s="13" t="s">
        <v>274</v>
      </c>
      <c r="J286" s="52">
        <v>1230500</v>
      </c>
      <c r="K286" s="52">
        <v>102541.67</v>
      </c>
      <c r="L286" s="51">
        <v>0.52710639999999997</v>
      </c>
      <c r="M286" s="14">
        <f t="shared" si="157"/>
        <v>54050.37</v>
      </c>
      <c r="N286" s="14">
        <f t="shared" si="148"/>
        <v>54050.37</v>
      </c>
      <c r="O286" s="14">
        <f t="shared" si="149"/>
        <v>54050.37</v>
      </c>
      <c r="P286" s="13" t="s">
        <v>274</v>
      </c>
      <c r="Q286" s="52">
        <v>1230500</v>
      </c>
      <c r="R286" s="52">
        <v>102541.67</v>
      </c>
      <c r="S286" s="92">
        <v>0.52710639999999997</v>
      </c>
      <c r="T286" s="100">
        <f t="shared" si="160"/>
        <v>55617.831268874943</v>
      </c>
      <c r="U286" s="14">
        <f t="shared" si="159"/>
        <v>55617.831268874943</v>
      </c>
      <c r="V286" s="14">
        <f t="shared" si="159"/>
        <v>55617.831268874943</v>
      </c>
      <c r="W286" s="14">
        <f t="shared" si="159"/>
        <v>55617.831268874943</v>
      </c>
      <c r="X286" s="14">
        <f t="shared" si="159"/>
        <v>55617.831268874943</v>
      </c>
      <c r="Y286" s="14">
        <f t="shared" si="159"/>
        <v>55617.831268874943</v>
      </c>
      <c r="Z286" s="14">
        <f t="shared" si="159"/>
        <v>55617.831268874943</v>
      </c>
      <c r="AA286" s="14">
        <f t="shared" si="159"/>
        <v>55617.831268874943</v>
      </c>
      <c r="AB286" s="14">
        <f t="shared" si="159"/>
        <v>55617.831268874943</v>
      </c>
      <c r="AC286" s="74">
        <f t="shared" si="158"/>
        <v>662711.59141987446</v>
      </c>
    </row>
    <row r="287" spans="1:29" ht="15.75" outlineLevel="2" x14ac:dyDescent="0.25">
      <c r="A287" s="10">
        <v>15</v>
      </c>
      <c r="B287" s="12" t="s">
        <v>191</v>
      </c>
      <c r="C287" s="78"/>
      <c r="D287" s="78">
        <v>270</v>
      </c>
      <c r="E287" s="110">
        <v>43</v>
      </c>
      <c r="F287" s="53"/>
      <c r="G287" s="109">
        <v>1.006</v>
      </c>
      <c r="H287" s="13" t="s">
        <v>8</v>
      </c>
      <c r="I287" s="13" t="s">
        <v>274</v>
      </c>
      <c r="J287" s="52">
        <v>1230500</v>
      </c>
      <c r="K287" s="52">
        <v>102541.67</v>
      </c>
      <c r="L287" s="51">
        <v>0.81071280000000001</v>
      </c>
      <c r="M287" s="14">
        <f t="shared" si="157"/>
        <v>83131.839999999997</v>
      </c>
      <c r="N287" s="14">
        <f t="shared" si="148"/>
        <v>83131.839999999997</v>
      </c>
      <c r="O287" s="14">
        <f t="shared" si="149"/>
        <v>83131.839999999997</v>
      </c>
      <c r="P287" s="13" t="s">
        <v>274</v>
      </c>
      <c r="Q287" s="52">
        <v>1230500</v>
      </c>
      <c r="R287" s="52">
        <v>102541.67</v>
      </c>
      <c r="S287" s="92">
        <v>0.81071280000000001</v>
      </c>
      <c r="T287" s="100">
        <f t="shared" si="160"/>
        <v>83630.635468790249</v>
      </c>
      <c r="U287" s="14">
        <f t="shared" si="159"/>
        <v>83630.635468790249</v>
      </c>
      <c r="V287" s="14">
        <f t="shared" si="159"/>
        <v>83630.635468790249</v>
      </c>
      <c r="W287" s="14">
        <f t="shared" si="159"/>
        <v>83630.635468790249</v>
      </c>
      <c r="X287" s="14">
        <f t="shared" si="159"/>
        <v>83630.635468790249</v>
      </c>
      <c r="Y287" s="14">
        <f t="shared" si="159"/>
        <v>83630.635468790249</v>
      </c>
      <c r="Z287" s="14">
        <f t="shared" si="159"/>
        <v>83630.635468790249</v>
      </c>
      <c r="AA287" s="14">
        <f t="shared" si="159"/>
        <v>83630.635468790249</v>
      </c>
      <c r="AB287" s="14">
        <f t="shared" si="159"/>
        <v>83630.635468790249</v>
      </c>
      <c r="AC287" s="74">
        <f t="shared" si="158"/>
        <v>1002071.2392191126</v>
      </c>
    </row>
    <row r="288" spans="1:29" ht="15.75" outlineLevel="2" x14ac:dyDescent="0.25">
      <c r="A288" s="10">
        <v>16</v>
      </c>
      <c r="B288" s="12" t="s">
        <v>89</v>
      </c>
      <c r="C288" s="78"/>
      <c r="D288" s="78">
        <v>489</v>
      </c>
      <c r="E288" s="110">
        <v>61</v>
      </c>
      <c r="F288" s="53"/>
      <c r="G288" s="109">
        <v>1</v>
      </c>
      <c r="H288" s="13" t="s">
        <v>8</v>
      </c>
      <c r="I288" s="13" t="s">
        <v>274</v>
      </c>
      <c r="J288" s="52">
        <v>1230500</v>
      </c>
      <c r="K288" s="52">
        <v>102541.67</v>
      </c>
      <c r="L288" s="51">
        <v>0.24349999999999999</v>
      </c>
      <c r="M288" s="14">
        <f t="shared" si="157"/>
        <v>24968.9</v>
      </c>
      <c r="N288" s="14">
        <f t="shared" si="148"/>
        <v>24968.9</v>
      </c>
      <c r="O288" s="14">
        <f t="shared" si="149"/>
        <v>24968.9</v>
      </c>
      <c r="P288" s="13" t="s">
        <v>274</v>
      </c>
      <c r="Q288" s="52">
        <v>1230500</v>
      </c>
      <c r="R288" s="52">
        <v>102541.67</v>
      </c>
      <c r="S288" s="92">
        <v>0.24349999999999999</v>
      </c>
      <c r="T288" s="100">
        <f t="shared" si="160"/>
        <v>24968.896645000001</v>
      </c>
      <c r="U288" s="14">
        <f t="shared" si="159"/>
        <v>24968.896645000001</v>
      </c>
      <c r="V288" s="14">
        <f>M288</f>
        <v>24968.9</v>
      </c>
      <c r="W288" s="14">
        <f>M288</f>
        <v>24968.9</v>
      </c>
      <c r="X288" s="14">
        <f>M288</f>
        <v>24968.9</v>
      </c>
      <c r="Y288" s="14">
        <f>M288</f>
        <v>24968.9</v>
      </c>
      <c r="Z288" s="14">
        <f>M288</f>
        <v>24968.9</v>
      </c>
      <c r="AA288" s="14">
        <f>M288</f>
        <v>24968.9</v>
      </c>
      <c r="AB288" s="14">
        <f>M288</f>
        <v>24968.9</v>
      </c>
      <c r="AC288" s="74">
        <f t="shared" si="158"/>
        <v>299626.79329</v>
      </c>
    </row>
    <row r="289" spans="1:29" ht="15.75" outlineLevel="2" x14ac:dyDescent="0.25">
      <c r="A289" s="10">
        <v>17</v>
      </c>
      <c r="B289" s="12" t="s">
        <v>192</v>
      </c>
      <c r="C289" s="78"/>
      <c r="D289" s="78">
        <v>264</v>
      </c>
      <c r="E289" s="110">
        <v>27</v>
      </c>
      <c r="F289" s="53"/>
      <c r="G289" s="109">
        <v>1.004</v>
      </c>
      <c r="H289" s="13" t="s">
        <v>8</v>
      </c>
      <c r="I289" s="13" t="s">
        <v>274</v>
      </c>
      <c r="J289" s="52">
        <v>1230500</v>
      </c>
      <c r="K289" s="52">
        <v>102541.67</v>
      </c>
      <c r="L289" s="51">
        <v>0.81071280000000001</v>
      </c>
      <c r="M289" s="14">
        <f t="shared" si="157"/>
        <v>83131.839999999997</v>
      </c>
      <c r="N289" s="14">
        <f t="shared" si="148"/>
        <v>83131.839999999997</v>
      </c>
      <c r="O289" s="14">
        <f t="shared" si="149"/>
        <v>83131.839999999997</v>
      </c>
      <c r="P289" s="13" t="s">
        <v>274</v>
      </c>
      <c r="Q289" s="52">
        <v>1230500</v>
      </c>
      <c r="R289" s="52">
        <v>102541.67</v>
      </c>
      <c r="S289" s="92">
        <v>0.81071280000000001</v>
      </c>
      <c r="T289" s="100">
        <f>$R$289*S289*G289</f>
        <v>83464.371779985493</v>
      </c>
      <c r="U289" s="14">
        <f t="shared" si="159"/>
        <v>83464.371779985493</v>
      </c>
      <c r="V289" s="14">
        <f t="shared" si="159"/>
        <v>83464.371779985493</v>
      </c>
      <c r="W289" s="14">
        <f t="shared" si="159"/>
        <v>83464.371779985493</v>
      </c>
      <c r="X289" s="14">
        <f t="shared" si="159"/>
        <v>83464.371779985493</v>
      </c>
      <c r="Y289" s="14">
        <f t="shared" si="159"/>
        <v>83464.371779985493</v>
      </c>
      <c r="Z289" s="14">
        <f t="shared" si="159"/>
        <v>83464.371779985493</v>
      </c>
      <c r="AA289" s="14">
        <f t="shared" si="159"/>
        <v>83464.371779985493</v>
      </c>
      <c r="AB289" s="14">
        <f t="shared" si="159"/>
        <v>83464.371779985493</v>
      </c>
      <c r="AC289" s="74">
        <f t="shared" si="158"/>
        <v>1000574.8660198695</v>
      </c>
    </row>
    <row r="290" spans="1:29" ht="15.75" outlineLevel="2" x14ac:dyDescent="0.25">
      <c r="A290" s="10">
        <v>18</v>
      </c>
      <c r="B290" s="12" t="s">
        <v>238</v>
      </c>
      <c r="C290" s="78"/>
      <c r="D290" s="78">
        <v>717</v>
      </c>
      <c r="E290" s="110">
        <v>146</v>
      </c>
      <c r="F290" s="53"/>
      <c r="G290" s="109">
        <v>1</v>
      </c>
      <c r="H290" s="13" t="s">
        <v>8</v>
      </c>
      <c r="I290" s="13" t="s">
        <v>274</v>
      </c>
      <c r="J290" s="52">
        <v>1230500</v>
      </c>
      <c r="K290" s="52">
        <v>102541.67</v>
      </c>
      <c r="L290" s="51">
        <v>0.24349999999999999</v>
      </c>
      <c r="M290" s="14">
        <f t="shared" si="157"/>
        <v>24968.9</v>
      </c>
      <c r="N290" s="14">
        <f t="shared" si="148"/>
        <v>24968.9</v>
      </c>
      <c r="O290" s="14">
        <f t="shared" si="149"/>
        <v>24968.9</v>
      </c>
      <c r="P290" s="13" t="s">
        <v>274</v>
      </c>
      <c r="Q290" s="52">
        <v>1230500</v>
      </c>
      <c r="R290" s="52">
        <v>102541.67</v>
      </c>
      <c r="S290" s="92">
        <v>0.24349999999999999</v>
      </c>
      <c r="T290" s="100">
        <f>$R$290*S290*G290</f>
        <v>24968.896645000001</v>
      </c>
      <c r="U290" s="14">
        <f t="shared" si="159"/>
        <v>24968.896645000001</v>
      </c>
      <c r="V290" s="14">
        <f t="shared" si="159"/>
        <v>24968.896645000001</v>
      </c>
      <c r="W290" s="14">
        <f t="shared" si="159"/>
        <v>24968.896645000001</v>
      </c>
      <c r="X290" s="14">
        <f t="shared" si="159"/>
        <v>24968.896645000001</v>
      </c>
      <c r="Y290" s="14">
        <f t="shared" si="159"/>
        <v>24968.896645000001</v>
      </c>
      <c r="Z290" s="14">
        <f t="shared" si="159"/>
        <v>24968.896645000001</v>
      </c>
      <c r="AA290" s="14">
        <f t="shared" si="159"/>
        <v>24968.896645000001</v>
      </c>
      <c r="AB290" s="14">
        <f t="shared" si="159"/>
        <v>24968.896645000001</v>
      </c>
      <c r="AC290" s="74">
        <f t="shared" si="158"/>
        <v>299626.76980500005</v>
      </c>
    </row>
    <row r="291" spans="1:29" ht="15.75" x14ac:dyDescent="0.25">
      <c r="A291" s="26"/>
      <c r="B291" s="27" t="s">
        <v>193</v>
      </c>
      <c r="C291" s="23">
        <f>C9+C38+C58+C94+C111+C137+C150+C153+C167+C184+C203+C221+C241+C246+C271</f>
        <v>237</v>
      </c>
      <c r="D291" s="69">
        <f>D9+D38+D58+D94+D111+D137+D150+D153+D167+D184+D203+D221+D241+D246+D271</f>
        <v>135563</v>
      </c>
      <c r="E291" s="116">
        <f>E9+E38+E58+E94+E111+E137+E150+E153+E167+E184+E203+E221+E241+E246+E271</f>
        <v>24268</v>
      </c>
      <c r="F291" s="89">
        <f>F9+F38+F58+F94+F111+F137+F150+F153+F167+F184+F203+F221+F241+F246+F271</f>
        <v>19.25</v>
      </c>
      <c r="G291" s="69"/>
      <c r="H291" s="22"/>
      <c r="I291" s="22"/>
      <c r="J291" s="22"/>
      <c r="K291" s="22"/>
      <c r="L291" s="22"/>
      <c r="M291" s="119">
        <f>SUM(M273:M290)</f>
        <v>1118314.0099999998</v>
      </c>
      <c r="N291" s="120">
        <f t="shared" si="148"/>
        <v>1118314.0099999998</v>
      </c>
      <c r="O291" s="120">
        <f t="shared" si="149"/>
        <v>1118314.0099999998</v>
      </c>
      <c r="P291" s="22"/>
      <c r="Q291" s="22"/>
      <c r="R291" s="22"/>
      <c r="S291" s="97"/>
      <c r="T291" s="119">
        <f>SUM(T273:T290)</f>
        <v>1127775.2056392457</v>
      </c>
      <c r="U291" s="22"/>
      <c r="V291" s="22"/>
      <c r="W291" s="22"/>
      <c r="X291" s="22"/>
      <c r="Y291" s="22"/>
      <c r="Z291" s="22"/>
      <c r="AA291" s="22"/>
      <c r="AB291" s="22"/>
      <c r="AC291" s="76">
        <f>AC9+AC38+AC58+AC94+AC111+AC137+AC150+AC153+AC167+AC184+AC203+AC221+AC241+AC246+AC271</f>
        <v>214908611.74076432</v>
      </c>
    </row>
    <row r="292" spans="1:29" ht="15.75" x14ac:dyDescent="0.25">
      <c r="A292" s="28"/>
      <c r="B292" s="28"/>
      <c r="C292" s="29"/>
      <c r="D292" s="29"/>
      <c r="E292" s="29"/>
      <c r="F292" s="29"/>
      <c r="G292" s="29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</row>
    <row r="293" spans="1:29" ht="15.75" customHeight="1" x14ac:dyDescent="0.25">
      <c r="A293" s="30" t="s">
        <v>194</v>
      </c>
      <c r="B293" s="31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</row>
    <row r="294" spans="1:29" ht="18.75" x14ac:dyDescent="0.25">
      <c r="A294" s="32">
        <v>1</v>
      </c>
      <c r="B294" s="33" t="s">
        <v>195</v>
      </c>
      <c r="C294" s="34"/>
      <c r="D294" s="34"/>
      <c r="E294" s="34"/>
      <c r="F294" s="34"/>
      <c r="G294" s="34"/>
      <c r="H294" s="71">
        <v>992.9</v>
      </c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  <c r="AC294" s="28"/>
    </row>
    <row r="295" spans="1:29" ht="18.75" x14ac:dyDescent="0.25">
      <c r="A295" s="32">
        <v>2</v>
      </c>
      <c r="B295" s="33" t="s">
        <v>196</v>
      </c>
      <c r="C295" s="34"/>
      <c r="D295" s="34"/>
      <c r="E295" s="34"/>
      <c r="F295" s="34"/>
      <c r="G295" s="34"/>
      <c r="H295" s="72">
        <v>1230.5</v>
      </c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28"/>
    </row>
    <row r="296" spans="1:29" ht="18.75" x14ac:dyDescent="0.25">
      <c r="A296" s="32">
        <v>3</v>
      </c>
      <c r="B296" s="33" t="s">
        <v>197</v>
      </c>
      <c r="C296" s="34"/>
      <c r="D296" s="34"/>
      <c r="E296" s="34"/>
      <c r="F296" s="34"/>
      <c r="G296" s="34"/>
      <c r="H296" s="71">
        <v>2460.9</v>
      </c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28"/>
    </row>
    <row r="297" spans="1:29" ht="18.75" x14ac:dyDescent="0.25">
      <c r="A297" s="32">
        <v>4</v>
      </c>
      <c r="B297" s="33" t="s">
        <v>198</v>
      </c>
      <c r="C297" s="34"/>
      <c r="D297" s="34"/>
      <c r="E297" s="34"/>
      <c r="F297" s="34"/>
      <c r="G297" s="34"/>
      <c r="H297" s="71">
        <v>2907.1</v>
      </c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28"/>
    </row>
    <row r="298" spans="1:29" ht="18.75" x14ac:dyDescent="0.25">
      <c r="A298" s="32">
        <v>5</v>
      </c>
      <c r="B298" s="33" t="s">
        <v>199</v>
      </c>
      <c r="C298" s="34"/>
      <c r="D298" s="34"/>
      <c r="E298" s="34"/>
      <c r="F298" s="34"/>
      <c r="G298" s="34"/>
      <c r="H298" s="71">
        <v>3633.9</v>
      </c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28"/>
    </row>
    <row r="300" spans="1:29" ht="15.75" x14ac:dyDescent="0.25">
      <c r="A300" s="36" t="s">
        <v>200</v>
      </c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</row>
    <row r="301" spans="1:29" s="38" customFormat="1" ht="15.75" x14ac:dyDescent="0.25">
      <c r="A301" s="37" t="s">
        <v>201</v>
      </c>
      <c r="B301" s="28" t="s">
        <v>202</v>
      </c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</row>
    <row r="302" spans="1:29" s="38" customFormat="1" ht="15.75" x14ac:dyDescent="0.25">
      <c r="A302" s="37" t="s">
        <v>203</v>
      </c>
      <c r="B302" s="28" t="s">
        <v>204</v>
      </c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</row>
    <row r="303" spans="1:29" s="38" customFormat="1" ht="15.75" x14ac:dyDescent="0.25">
      <c r="A303" s="37" t="s">
        <v>205</v>
      </c>
      <c r="B303" s="28" t="s">
        <v>206</v>
      </c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</row>
    <row r="304" spans="1:29" s="38" customFormat="1" ht="15.75" x14ac:dyDescent="0.25">
      <c r="A304" s="28"/>
      <c r="B304" s="28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</row>
  </sheetData>
  <mergeCells count="11">
    <mergeCell ref="AC7:AC8"/>
    <mergeCell ref="A6:AC6"/>
    <mergeCell ref="A7:A8"/>
    <mergeCell ref="B7:B8"/>
    <mergeCell ref="C7:C8"/>
    <mergeCell ref="D7:E7"/>
    <mergeCell ref="F7:F8"/>
    <mergeCell ref="G7:G8"/>
    <mergeCell ref="H7:H8"/>
    <mergeCell ref="I7:M7"/>
    <mergeCell ref="P7:T7"/>
  </mergeCells>
  <pageMargins left="0.17" right="0.17" top="0.55118110236220474" bottom="0.15748031496062992" header="0.15748031496062992" footer="0.19685039370078741"/>
  <pageSetup paperSize="9" scale="40" fitToHeight="0" orientation="landscape" r:id="rId1"/>
  <rowBreaks count="5" manualBreakCount="5">
    <brk id="57" max="16383" man="1"/>
    <brk id="110" max="16383" man="1"/>
    <brk id="166" max="16383" man="1"/>
    <brk id="220" max="16383" man="1"/>
    <brk id="2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ФАПы 2024</vt:lpstr>
      <vt:lpstr>ФАПы с 01.08.24 (7)</vt:lpstr>
      <vt:lpstr>ФАПы с 01.06.24 (5) </vt:lpstr>
      <vt:lpstr>ФАПы с 01.04.24 (3)</vt:lpstr>
      <vt:lpstr>'ФАПы 2024'!Заголовки_для_печати</vt:lpstr>
      <vt:lpstr>'ФАПы с 01.04.24 (3)'!Заголовки_для_печати</vt:lpstr>
      <vt:lpstr>'ФАПы с 01.06.24 (5) '!Заголовки_для_печати</vt:lpstr>
      <vt:lpstr>'ФАПы с 01.08.24 (7)'!Заголовки_для_печати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Половинчак</cp:lastModifiedBy>
  <cp:lastPrinted>2024-07-26T07:59:35Z</cp:lastPrinted>
  <dcterms:created xsi:type="dcterms:W3CDTF">2022-10-18T07:02:54Z</dcterms:created>
  <dcterms:modified xsi:type="dcterms:W3CDTF">2024-07-26T07:59:39Z</dcterms:modified>
</cp:coreProperties>
</file>